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hidePivotFieldList="1" defaultThemeVersion="124226"/>
  <mc:AlternateContent xmlns:mc="http://schemas.openxmlformats.org/markup-compatibility/2006">
    <mc:Choice Requires="x15">
      <x15ac:absPath xmlns:x15ac="http://schemas.microsoft.com/office/spreadsheetml/2010/11/ac" url="V:\PortfolioMgmt\1-Multifamily\1 - Monitoring Forms &amp; Reports\8 - USR\2024\"/>
    </mc:Choice>
  </mc:AlternateContent>
  <xr:revisionPtr revIDLastSave="0" documentId="13_ncr:1_{EBCBB4B5-732A-46E1-86AF-98561DF981A2}" xr6:coauthVersionLast="47" xr6:coauthVersionMax="47" xr10:uidLastSave="{00000000-0000-0000-0000-000000000000}"/>
  <bookViews>
    <workbookView xWindow="1050" yWindow="105" windowWidth="41805" windowHeight="14685" tabRatio="911" xr2:uid="{00000000-000D-0000-FFFF-FFFF00000000}"/>
  </bookViews>
  <sheets>
    <sheet name="USR Instructions v1-1-23" sheetId="48" r:id="rId1"/>
    <sheet name="USR Reference Sheet" sheetId="49" r:id="rId2"/>
    <sheet name="USR Pg 1 (1-30)" sheetId="39" r:id="rId3"/>
    <sheet name="USR Pg 2 (31-60)" sheetId="40" r:id="rId4"/>
    <sheet name="USR Pg 3 (61-90) " sheetId="53" r:id="rId5"/>
    <sheet name="USR Pg 4 (91-120)" sheetId="54" r:id="rId6"/>
    <sheet name="USR Pg 5 (121-150)" sheetId="55" r:id="rId7"/>
    <sheet name="USR Pg 6 (151-180)" sheetId="56" r:id="rId8"/>
    <sheet name="USR Pg 7 (181-210)" sheetId="57" r:id="rId9"/>
    <sheet name="USR Pg 8 (211-240)" sheetId="58" r:id="rId10"/>
    <sheet name="USR Pg 9 (241-270)" sheetId="59" r:id="rId11"/>
    <sheet name="USR Pg 10 (271-300)" sheetId="60" r:id="rId12"/>
    <sheet name="USR Pg 11 (301-330)" sheetId="61" r:id="rId13"/>
    <sheet name="USR Pg 12 (331-360)" sheetId="62" r:id="rId14"/>
  </sheets>
  <definedNames>
    <definedName name="_xlnm._FilterDatabase" localSheetId="2" hidden="1">'USR Pg 1 (1-30)'!$X$37:$AD$37</definedName>
    <definedName name="_xlnm._FilterDatabase" localSheetId="11" hidden="1">'USR Pg 10 (271-300)'!$A$31:$R$31</definedName>
    <definedName name="_xlnm._FilterDatabase" localSheetId="12" hidden="1">'USR Pg 11 (301-330)'!$A$31:$R$31</definedName>
    <definedName name="_xlnm._FilterDatabase" localSheetId="13" hidden="1">'USR Pg 12 (331-360)'!$A$31:$R$31</definedName>
    <definedName name="_xlnm._FilterDatabase" localSheetId="3" hidden="1">'USR Pg 2 (31-60)'!$A$31:$R$31</definedName>
    <definedName name="_xlnm._FilterDatabase" localSheetId="4" hidden="1">'USR Pg 3 (61-90) '!$A$31:$R$31</definedName>
    <definedName name="_xlnm._FilterDatabase" localSheetId="5" hidden="1">'USR Pg 4 (91-120)'!$A$31:$R$31</definedName>
    <definedName name="_xlnm._FilterDatabase" localSheetId="6" hidden="1">'USR Pg 5 (121-150)'!$A$31:$R$31</definedName>
    <definedName name="_xlnm._FilterDatabase" localSheetId="7" hidden="1">'USR Pg 6 (151-180)'!$A$31:$R$31</definedName>
    <definedName name="_xlnm._FilterDatabase" localSheetId="8" hidden="1">'USR Pg 7 (181-210)'!$A$31:$R$31</definedName>
    <definedName name="_xlnm._FilterDatabase" localSheetId="9" hidden="1">'USR Pg 8 (211-240)'!$A$31:$R$31</definedName>
    <definedName name="_xlnm._FilterDatabase" localSheetId="10" hidden="1">'USR Pg 9 (241-270)'!$A$31:$R$31</definedName>
    <definedName name="_xlnm.Print_Area" localSheetId="0">'USR Instructions v1-1-23'!$A$1:$G$16</definedName>
    <definedName name="_xlnm.Print_Area" localSheetId="2">'USR Pg 1 (1-30)'!$B$27:$AD$67</definedName>
    <definedName name="_xlnm.Print_Area" localSheetId="11">'USR Pg 10 (271-300)'!$B$27:$AD$61</definedName>
    <definedName name="_xlnm.Print_Area" localSheetId="12">'USR Pg 11 (301-330)'!$B$27:$AD$61</definedName>
    <definedName name="_xlnm.Print_Area" localSheetId="13">'USR Pg 12 (331-360)'!$B$27:$AD$61</definedName>
    <definedName name="_xlnm.Print_Area" localSheetId="3">'USR Pg 2 (31-60)'!$B$27:$AD$61</definedName>
    <definedName name="_xlnm.Print_Area" localSheetId="4">'USR Pg 3 (61-90) '!$B$27:$AD$61</definedName>
    <definedName name="_xlnm.Print_Area" localSheetId="5">'USR Pg 4 (91-120)'!$B$27:$AD$61</definedName>
    <definedName name="_xlnm.Print_Area" localSheetId="6">'USR Pg 5 (121-150)'!$B$27:$AD$61</definedName>
    <definedName name="_xlnm.Print_Area" localSheetId="7">'USR Pg 6 (151-180)'!$B$27:$AD$61</definedName>
    <definedName name="_xlnm.Print_Area" localSheetId="8">'USR Pg 7 (181-210)'!$B$27:$AD$61</definedName>
    <definedName name="_xlnm.Print_Area" localSheetId="9">'USR Pg 8 (211-240)'!$B$27:$AD$61</definedName>
    <definedName name="_xlnm.Print_Area" localSheetId="10">'USR Pg 9 (241-270)'!$B$27:$AD$61</definedName>
    <definedName name="_xlnm.Print_Area" localSheetId="1">'USR Reference Sheet'!$A$1:$E$43</definedName>
    <definedName name="_xlnm.Print_Titles" localSheetId="2">'USR Pg 1 (1-30)'!$27:$37</definedName>
    <definedName name="_xlnm.Print_Titles" localSheetId="11">'USR Pg 10 (271-300)'!$1:$31</definedName>
    <definedName name="_xlnm.Print_Titles" localSheetId="12">'USR Pg 11 (301-330)'!$1:$31</definedName>
    <definedName name="_xlnm.Print_Titles" localSheetId="13">'USR Pg 12 (331-360)'!$1:$31</definedName>
    <definedName name="_xlnm.Print_Titles" localSheetId="3">'USR Pg 2 (31-60)'!$1:$31</definedName>
    <definedName name="_xlnm.Print_Titles" localSheetId="4">'USR Pg 3 (61-90) '!$1:$31</definedName>
    <definedName name="_xlnm.Print_Titles" localSheetId="5">'USR Pg 4 (91-120)'!$1:$31</definedName>
    <definedName name="_xlnm.Print_Titles" localSheetId="6">'USR Pg 5 (121-150)'!$1:$31</definedName>
    <definedName name="_xlnm.Print_Titles" localSheetId="7">'USR Pg 6 (151-180)'!$1:$31</definedName>
    <definedName name="_xlnm.Print_Titles" localSheetId="8">'USR Pg 7 (181-210)'!$1:$31</definedName>
    <definedName name="_xlnm.Print_Titles" localSheetId="9">'USR Pg 8 (211-240)'!$1:$31</definedName>
    <definedName name="_xlnm.Print_Titles" localSheetId="10">'USR Pg 9 (241-270)'!$1:$31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39" l="1"/>
  <c r="L34" i="53"/>
  <c r="L42" i="39" l="1"/>
  <c r="W42" i="39"/>
  <c r="W61" i="62" l="1"/>
  <c r="L61" i="62"/>
  <c r="W60" i="62"/>
  <c r="L60" i="62"/>
  <c r="W59" i="62"/>
  <c r="L59" i="62"/>
  <c r="W58" i="62"/>
  <c r="L58" i="62"/>
  <c r="W57" i="62"/>
  <c r="L57" i="62"/>
  <c r="W56" i="62"/>
  <c r="L56" i="62"/>
  <c r="W55" i="62"/>
  <c r="L55" i="62"/>
  <c r="W54" i="62"/>
  <c r="L54" i="62"/>
  <c r="W53" i="62"/>
  <c r="L53" i="62"/>
  <c r="W52" i="62"/>
  <c r="L52" i="62"/>
  <c r="W51" i="62"/>
  <c r="L51" i="62"/>
  <c r="W50" i="62"/>
  <c r="L50" i="62"/>
  <c r="W49" i="62"/>
  <c r="L49" i="62"/>
  <c r="W48" i="62"/>
  <c r="L48" i="62"/>
  <c r="W47" i="62"/>
  <c r="L47" i="62"/>
  <c r="W46" i="62"/>
  <c r="L46" i="62"/>
  <c r="W45" i="62"/>
  <c r="L45" i="62"/>
  <c r="W44" i="62"/>
  <c r="L44" i="62"/>
  <c r="W43" i="62"/>
  <c r="L43" i="62"/>
  <c r="W42" i="62"/>
  <c r="L42" i="62"/>
  <c r="W41" i="62"/>
  <c r="L41" i="62"/>
  <c r="W40" i="62"/>
  <c r="L40" i="62"/>
  <c r="W39" i="62"/>
  <c r="L39" i="62"/>
  <c r="W38" i="62"/>
  <c r="L38" i="62"/>
  <c r="W37" i="62"/>
  <c r="L37" i="62"/>
  <c r="W36" i="62"/>
  <c r="L36" i="62"/>
  <c r="W35" i="62"/>
  <c r="L35" i="62"/>
  <c r="W34" i="62"/>
  <c r="L34" i="62"/>
  <c r="W33" i="62"/>
  <c r="L33" i="62"/>
  <c r="W32" i="62"/>
  <c r="L32" i="62"/>
  <c r="E29" i="62"/>
  <c r="I14" i="62"/>
  <c r="W61" i="61"/>
  <c r="L61" i="61"/>
  <c r="W60" i="61"/>
  <c r="L60" i="61"/>
  <c r="W59" i="61"/>
  <c r="L59" i="61"/>
  <c r="W58" i="61"/>
  <c r="L58" i="61"/>
  <c r="W57" i="61"/>
  <c r="L57" i="61"/>
  <c r="W56" i="61"/>
  <c r="L56" i="61"/>
  <c r="W55" i="61"/>
  <c r="L55" i="61"/>
  <c r="W54" i="61"/>
  <c r="L54" i="61"/>
  <c r="W53" i="61"/>
  <c r="L53" i="61"/>
  <c r="W52" i="61"/>
  <c r="L52" i="61"/>
  <c r="W51" i="61"/>
  <c r="L51" i="61"/>
  <c r="W50" i="61"/>
  <c r="L50" i="61"/>
  <c r="W49" i="61"/>
  <c r="L49" i="61"/>
  <c r="W48" i="61"/>
  <c r="L48" i="61"/>
  <c r="W47" i="61"/>
  <c r="L47" i="61"/>
  <c r="W46" i="61"/>
  <c r="L46" i="61"/>
  <c r="W45" i="61"/>
  <c r="L45" i="61"/>
  <c r="W44" i="61"/>
  <c r="L44" i="61"/>
  <c r="W43" i="61"/>
  <c r="L43" i="61"/>
  <c r="W42" i="61"/>
  <c r="L42" i="61"/>
  <c r="W41" i="61"/>
  <c r="L41" i="61"/>
  <c r="W40" i="61"/>
  <c r="L40" i="61"/>
  <c r="W39" i="61"/>
  <c r="L39" i="61"/>
  <c r="W38" i="61"/>
  <c r="L38" i="61"/>
  <c r="W37" i="61"/>
  <c r="L37" i="61"/>
  <c r="W36" i="61"/>
  <c r="L36" i="61"/>
  <c r="W35" i="61"/>
  <c r="L35" i="61"/>
  <c r="W34" i="61"/>
  <c r="L34" i="61"/>
  <c r="W33" i="61"/>
  <c r="L33" i="61"/>
  <c r="W32" i="61"/>
  <c r="L32" i="61"/>
  <c r="E29" i="61"/>
  <c r="I14" i="61"/>
  <c r="W61" i="60"/>
  <c r="L61" i="60"/>
  <c r="W60" i="60"/>
  <c r="L60" i="60"/>
  <c r="W59" i="60"/>
  <c r="L59" i="60"/>
  <c r="W58" i="60"/>
  <c r="L58" i="60"/>
  <c r="W57" i="60"/>
  <c r="L57" i="60"/>
  <c r="W56" i="60"/>
  <c r="L56" i="60"/>
  <c r="W55" i="60"/>
  <c r="L55" i="60"/>
  <c r="W54" i="60"/>
  <c r="L54" i="60"/>
  <c r="W53" i="60"/>
  <c r="L53" i="60"/>
  <c r="W52" i="60"/>
  <c r="L52" i="60"/>
  <c r="W51" i="60"/>
  <c r="L51" i="60"/>
  <c r="W50" i="60"/>
  <c r="L50" i="60"/>
  <c r="W49" i="60"/>
  <c r="L49" i="60"/>
  <c r="W48" i="60"/>
  <c r="L48" i="60"/>
  <c r="W47" i="60"/>
  <c r="L47" i="60"/>
  <c r="W46" i="60"/>
  <c r="L46" i="60"/>
  <c r="W45" i="60"/>
  <c r="L45" i="60"/>
  <c r="W44" i="60"/>
  <c r="L44" i="60"/>
  <c r="W43" i="60"/>
  <c r="L43" i="60"/>
  <c r="W42" i="60"/>
  <c r="L42" i="60"/>
  <c r="W41" i="60"/>
  <c r="L41" i="60"/>
  <c r="W40" i="60"/>
  <c r="L40" i="60"/>
  <c r="W39" i="60"/>
  <c r="L39" i="60"/>
  <c r="W38" i="60"/>
  <c r="L38" i="60"/>
  <c r="W37" i="60"/>
  <c r="L37" i="60"/>
  <c r="W36" i="60"/>
  <c r="L36" i="60"/>
  <c r="W35" i="60"/>
  <c r="L35" i="60"/>
  <c r="W34" i="60"/>
  <c r="L34" i="60"/>
  <c r="W33" i="60"/>
  <c r="L33" i="60"/>
  <c r="W32" i="60"/>
  <c r="L32" i="60"/>
  <c r="E29" i="60"/>
  <c r="I14" i="60"/>
  <c r="W61" i="59"/>
  <c r="L61" i="59"/>
  <c r="W60" i="59"/>
  <c r="L60" i="59"/>
  <c r="W59" i="59"/>
  <c r="L59" i="59"/>
  <c r="W58" i="59"/>
  <c r="L58" i="59"/>
  <c r="W57" i="59"/>
  <c r="L57" i="59"/>
  <c r="W56" i="59"/>
  <c r="L56" i="59"/>
  <c r="W55" i="59"/>
  <c r="L55" i="59"/>
  <c r="W54" i="59"/>
  <c r="L54" i="59"/>
  <c r="W53" i="59"/>
  <c r="L53" i="59"/>
  <c r="W52" i="59"/>
  <c r="L52" i="59"/>
  <c r="W51" i="59"/>
  <c r="L51" i="59"/>
  <c r="W50" i="59"/>
  <c r="L50" i="59"/>
  <c r="W49" i="59"/>
  <c r="L49" i="59"/>
  <c r="W48" i="59"/>
  <c r="L48" i="59"/>
  <c r="W47" i="59"/>
  <c r="L47" i="59"/>
  <c r="W46" i="59"/>
  <c r="L46" i="59"/>
  <c r="W45" i="59"/>
  <c r="L45" i="59"/>
  <c r="W44" i="59"/>
  <c r="L44" i="59"/>
  <c r="W43" i="59"/>
  <c r="L43" i="59"/>
  <c r="W42" i="59"/>
  <c r="L42" i="59"/>
  <c r="W41" i="59"/>
  <c r="L41" i="59"/>
  <c r="W40" i="59"/>
  <c r="L40" i="59"/>
  <c r="W39" i="59"/>
  <c r="L39" i="59"/>
  <c r="W38" i="59"/>
  <c r="L38" i="59"/>
  <c r="W37" i="59"/>
  <c r="L37" i="59"/>
  <c r="W36" i="59"/>
  <c r="L36" i="59"/>
  <c r="W35" i="59"/>
  <c r="L35" i="59"/>
  <c r="W34" i="59"/>
  <c r="L34" i="59"/>
  <c r="W33" i="59"/>
  <c r="L33" i="59"/>
  <c r="W32" i="59"/>
  <c r="L32" i="59"/>
  <c r="E29" i="59"/>
  <c r="I14" i="59"/>
  <c r="W61" i="58"/>
  <c r="L61" i="58"/>
  <c r="W60" i="58"/>
  <c r="L60" i="58"/>
  <c r="W59" i="58"/>
  <c r="L59" i="58"/>
  <c r="W58" i="58"/>
  <c r="L58" i="58"/>
  <c r="W57" i="58"/>
  <c r="L57" i="58"/>
  <c r="W56" i="58"/>
  <c r="L56" i="58"/>
  <c r="W55" i="58"/>
  <c r="L55" i="58"/>
  <c r="W54" i="58"/>
  <c r="L54" i="58"/>
  <c r="W53" i="58"/>
  <c r="L53" i="58"/>
  <c r="W52" i="58"/>
  <c r="L52" i="58"/>
  <c r="W51" i="58"/>
  <c r="L51" i="58"/>
  <c r="W50" i="58"/>
  <c r="L50" i="58"/>
  <c r="W49" i="58"/>
  <c r="L49" i="58"/>
  <c r="W48" i="58"/>
  <c r="L48" i="58"/>
  <c r="W47" i="58"/>
  <c r="L47" i="58"/>
  <c r="W46" i="58"/>
  <c r="L46" i="58"/>
  <c r="W45" i="58"/>
  <c r="L45" i="58"/>
  <c r="W44" i="58"/>
  <c r="L44" i="58"/>
  <c r="W43" i="58"/>
  <c r="L43" i="58"/>
  <c r="W42" i="58"/>
  <c r="L42" i="58"/>
  <c r="W41" i="58"/>
  <c r="L41" i="58"/>
  <c r="W40" i="58"/>
  <c r="L40" i="58"/>
  <c r="W39" i="58"/>
  <c r="L39" i="58"/>
  <c r="W38" i="58"/>
  <c r="L38" i="58"/>
  <c r="W37" i="58"/>
  <c r="L37" i="58"/>
  <c r="W36" i="58"/>
  <c r="L36" i="58"/>
  <c r="W35" i="58"/>
  <c r="L35" i="58"/>
  <c r="W34" i="58"/>
  <c r="L34" i="58"/>
  <c r="W33" i="58"/>
  <c r="L33" i="58"/>
  <c r="W32" i="58"/>
  <c r="L32" i="58"/>
  <c r="E29" i="58"/>
  <c r="I14" i="58"/>
  <c r="W61" i="57"/>
  <c r="L61" i="57"/>
  <c r="W60" i="57"/>
  <c r="L60" i="57"/>
  <c r="W59" i="57"/>
  <c r="L59" i="57"/>
  <c r="W58" i="57"/>
  <c r="L58" i="57"/>
  <c r="W57" i="57"/>
  <c r="L57" i="57"/>
  <c r="W56" i="57"/>
  <c r="L56" i="57"/>
  <c r="W55" i="57"/>
  <c r="L55" i="57"/>
  <c r="W54" i="57"/>
  <c r="L54" i="57"/>
  <c r="W53" i="57"/>
  <c r="L53" i="57"/>
  <c r="W52" i="57"/>
  <c r="L52" i="57"/>
  <c r="W51" i="57"/>
  <c r="L51" i="57"/>
  <c r="W50" i="57"/>
  <c r="L50" i="57"/>
  <c r="W49" i="57"/>
  <c r="L49" i="57"/>
  <c r="W48" i="57"/>
  <c r="L48" i="57"/>
  <c r="W47" i="57"/>
  <c r="L47" i="57"/>
  <c r="W46" i="57"/>
  <c r="L46" i="57"/>
  <c r="W45" i="57"/>
  <c r="L45" i="57"/>
  <c r="W44" i="57"/>
  <c r="L44" i="57"/>
  <c r="W43" i="57"/>
  <c r="L43" i="57"/>
  <c r="W42" i="57"/>
  <c r="L42" i="57"/>
  <c r="W41" i="57"/>
  <c r="L41" i="57"/>
  <c r="W40" i="57"/>
  <c r="L40" i="57"/>
  <c r="W39" i="57"/>
  <c r="L39" i="57"/>
  <c r="W38" i="57"/>
  <c r="L38" i="57"/>
  <c r="W37" i="57"/>
  <c r="L37" i="57"/>
  <c r="W36" i="57"/>
  <c r="L36" i="57"/>
  <c r="W35" i="57"/>
  <c r="L35" i="57"/>
  <c r="W34" i="57"/>
  <c r="L34" i="57"/>
  <c r="W33" i="57"/>
  <c r="L33" i="57"/>
  <c r="W32" i="57"/>
  <c r="L32" i="57"/>
  <c r="E29" i="57"/>
  <c r="I14" i="57"/>
  <c r="W61" i="56"/>
  <c r="L61" i="56"/>
  <c r="W60" i="56"/>
  <c r="L60" i="56"/>
  <c r="W59" i="56"/>
  <c r="L59" i="56"/>
  <c r="W58" i="56"/>
  <c r="L58" i="56"/>
  <c r="W57" i="56"/>
  <c r="L57" i="56"/>
  <c r="W56" i="56"/>
  <c r="L56" i="56"/>
  <c r="W55" i="56"/>
  <c r="L55" i="56"/>
  <c r="W54" i="56"/>
  <c r="L54" i="56"/>
  <c r="W53" i="56"/>
  <c r="L53" i="56"/>
  <c r="W52" i="56"/>
  <c r="L52" i="56"/>
  <c r="W51" i="56"/>
  <c r="L51" i="56"/>
  <c r="W50" i="56"/>
  <c r="L50" i="56"/>
  <c r="W49" i="56"/>
  <c r="L49" i="56"/>
  <c r="W48" i="56"/>
  <c r="L48" i="56"/>
  <c r="W47" i="56"/>
  <c r="L47" i="56"/>
  <c r="W46" i="56"/>
  <c r="L46" i="56"/>
  <c r="W45" i="56"/>
  <c r="L45" i="56"/>
  <c r="W44" i="56"/>
  <c r="L44" i="56"/>
  <c r="W43" i="56"/>
  <c r="L43" i="56"/>
  <c r="W42" i="56"/>
  <c r="L42" i="56"/>
  <c r="W41" i="56"/>
  <c r="L41" i="56"/>
  <c r="W40" i="56"/>
  <c r="L40" i="56"/>
  <c r="W39" i="56"/>
  <c r="L39" i="56"/>
  <c r="W38" i="56"/>
  <c r="L38" i="56"/>
  <c r="W37" i="56"/>
  <c r="L37" i="56"/>
  <c r="W36" i="56"/>
  <c r="L36" i="56"/>
  <c r="W35" i="56"/>
  <c r="L35" i="56"/>
  <c r="W34" i="56"/>
  <c r="L34" i="56"/>
  <c r="W33" i="56"/>
  <c r="L33" i="56"/>
  <c r="W32" i="56"/>
  <c r="L32" i="56"/>
  <c r="E29" i="56"/>
  <c r="I14" i="56"/>
  <c r="W61" i="55"/>
  <c r="L61" i="55"/>
  <c r="W60" i="55"/>
  <c r="L60" i="55"/>
  <c r="W59" i="55"/>
  <c r="L59" i="55"/>
  <c r="W58" i="55"/>
  <c r="L58" i="55"/>
  <c r="W57" i="55"/>
  <c r="L57" i="55"/>
  <c r="W56" i="55"/>
  <c r="L56" i="55"/>
  <c r="W55" i="55"/>
  <c r="L55" i="55"/>
  <c r="W54" i="55"/>
  <c r="L54" i="55"/>
  <c r="W53" i="55"/>
  <c r="L53" i="55"/>
  <c r="W52" i="55"/>
  <c r="L52" i="55"/>
  <c r="W51" i="55"/>
  <c r="L51" i="55"/>
  <c r="W50" i="55"/>
  <c r="L50" i="55"/>
  <c r="W49" i="55"/>
  <c r="L49" i="55"/>
  <c r="W48" i="55"/>
  <c r="L48" i="55"/>
  <c r="W47" i="55"/>
  <c r="L47" i="55"/>
  <c r="W46" i="55"/>
  <c r="L46" i="55"/>
  <c r="W45" i="55"/>
  <c r="L45" i="55"/>
  <c r="W44" i="55"/>
  <c r="L44" i="55"/>
  <c r="W43" i="55"/>
  <c r="L43" i="55"/>
  <c r="W42" i="55"/>
  <c r="L42" i="55"/>
  <c r="W41" i="55"/>
  <c r="L41" i="55"/>
  <c r="W40" i="55"/>
  <c r="L40" i="55"/>
  <c r="W39" i="55"/>
  <c r="L39" i="55"/>
  <c r="W38" i="55"/>
  <c r="L38" i="55"/>
  <c r="W37" i="55"/>
  <c r="L37" i="55"/>
  <c r="W36" i="55"/>
  <c r="L36" i="55"/>
  <c r="W35" i="55"/>
  <c r="L35" i="55"/>
  <c r="W34" i="55"/>
  <c r="L34" i="55"/>
  <c r="W33" i="55"/>
  <c r="L33" i="55"/>
  <c r="W32" i="55"/>
  <c r="L32" i="55"/>
  <c r="E29" i="55"/>
  <c r="I14" i="55"/>
  <c r="W61" i="54"/>
  <c r="L61" i="54"/>
  <c r="W60" i="54"/>
  <c r="L60" i="54"/>
  <c r="W59" i="54"/>
  <c r="L59" i="54"/>
  <c r="W58" i="54"/>
  <c r="L58" i="54"/>
  <c r="W57" i="54"/>
  <c r="L57" i="54"/>
  <c r="W56" i="54"/>
  <c r="L56" i="54"/>
  <c r="W55" i="54"/>
  <c r="L55" i="54"/>
  <c r="W54" i="54"/>
  <c r="L54" i="54"/>
  <c r="W53" i="54"/>
  <c r="L53" i="54"/>
  <c r="W52" i="54"/>
  <c r="L52" i="54"/>
  <c r="W51" i="54"/>
  <c r="L51" i="54"/>
  <c r="W50" i="54"/>
  <c r="L50" i="54"/>
  <c r="W49" i="54"/>
  <c r="L49" i="54"/>
  <c r="W48" i="54"/>
  <c r="L48" i="54"/>
  <c r="W47" i="54"/>
  <c r="L47" i="54"/>
  <c r="W46" i="54"/>
  <c r="L46" i="54"/>
  <c r="W45" i="54"/>
  <c r="L45" i="54"/>
  <c r="W44" i="54"/>
  <c r="L44" i="54"/>
  <c r="W43" i="54"/>
  <c r="L43" i="54"/>
  <c r="W42" i="54"/>
  <c r="L42" i="54"/>
  <c r="W41" i="54"/>
  <c r="L41" i="54"/>
  <c r="W40" i="54"/>
  <c r="L40" i="54"/>
  <c r="W39" i="54"/>
  <c r="L39" i="54"/>
  <c r="W38" i="54"/>
  <c r="L38" i="54"/>
  <c r="W37" i="54"/>
  <c r="L37" i="54"/>
  <c r="W36" i="54"/>
  <c r="L36" i="54"/>
  <c r="W35" i="54"/>
  <c r="L35" i="54"/>
  <c r="W34" i="54"/>
  <c r="L34" i="54"/>
  <c r="W33" i="54"/>
  <c r="L33" i="54"/>
  <c r="W32" i="54"/>
  <c r="L32" i="54"/>
  <c r="E29" i="54"/>
  <c r="I14" i="54"/>
  <c r="W61" i="53"/>
  <c r="L61" i="53"/>
  <c r="W60" i="53"/>
  <c r="L60" i="53"/>
  <c r="W59" i="53"/>
  <c r="L59" i="53"/>
  <c r="W58" i="53"/>
  <c r="L58" i="53"/>
  <c r="W57" i="53"/>
  <c r="L57" i="53"/>
  <c r="W56" i="53"/>
  <c r="L56" i="53"/>
  <c r="W55" i="53"/>
  <c r="L55" i="53"/>
  <c r="W54" i="53"/>
  <c r="L54" i="53"/>
  <c r="W53" i="53"/>
  <c r="L53" i="53"/>
  <c r="W52" i="53"/>
  <c r="L52" i="53"/>
  <c r="W51" i="53"/>
  <c r="L51" i="53"/>
  <c r="W50" i="53"/>
  <c r="L50" i="53"/>
  <c r="W49" i="53"/>
  <c r="L49" i="53"/>
  <c r="W48" i="53"/>
  <c r="L48" i="53"/>
  <c r="W47" i="53"/>
  <c r="L47" i="53"/>
  <c r="W46" i="53"/>
  <c r="L46" i="53"/>
  <c r="W45" i="53"/>
  <c r="L45" i="53"/>
  <c r="W44" i="53"/>
  <c r="L44" i="53"/>
  <c r="W43" i="53"/>
  <c r="L43" i="53"/>
  <c r="W42" i="53"/>
  <c r="L42" i="53"/>
  <c r="W41" i="53"/>
  <c r="L41" i="53"/>
  <c r="W40" i="53"/>
  <c r="L40" i="53"/>
  <c r="W39" i="53"/>
  <c r="L39" i="53"/>
  <c r="W38" i="53"/>
  <c r="L38" i="53"/>
  <c r="W37" i="53"/>
  <c r="L37" i="53"/>
  <c r="W36" i="53"/>
  <c r="L36" i="53"/>
  <c r="W35" i="53"/>
  <c r="L35" i="53"/>
  <c r="W34" i="53"/>
  <c r="W33" i="53"/>
  <c r="L33" i="53"/>
  <c r="W32" i="53"/>
  <c r="L32" i="53"/>
  <c r="E29" i="53"/>
  <c r="I14" i="53"/>
  <c r="I14" i="40"/>
  <c r="I14" i="39" l="1"/>
  <c r="E29" i="40" l="1"/>
  <c r="L32" i="40"/>
  <c r="W32" i="40"/>
  <c r="L33" i="40"/>
  <c r="W33" i="40"/>
  <c r="L34" i="40"/>
  <c r="W34" i="40"/>
  <c r="L35" i="40"/>
  <c r="W35" i="40"/>
  <c r="L36" i="40"/>
  <c r="W36" i="40"/>
  <c r="L37" i="40"/>
  <c r="W37" i="40"/>
  <c r="L38" i="40"/>
  <c r="W38" i="40"/>
  <c r="L39" i="40"/>
  <c r="W39" i="40"/>
  <c r="L40" i="40"/>
  <c r="W40" i="40"/>
  <c r="L41" i="40"/>
  <c r="W41" i="40"/>
  <c r="L42" i="40"/>
  <c r="W42" i="40"/>
  <c r="L43" i="40"/>
  <c r="W43" i="40"/>
  <c r="L44" i="40"/>
  <c r="W44" i="40"/>
  <c r="L45" i="40"/>
  <c r="W45" i="40"/>
  <c r="L46" i="40"/>
  <c r="W46" i="40"/>
  <c r="L47" i="40"/>
  <c r="W47" i="40"/>
  <c r="L48" i="40"/>
  <c r="W48" i="40"/>
  <c r="L49" i="40"/>
  <c r="W49" i="40"/>
  <c r="L50" i="40"/>
  <c r="W50" i="40"/>
  <c r="L51" i="40"/>
  <c r="W51" i="40"/>
  <c r="L52" i="40"/>
  <c r="W52" i="40"/>
  <c r="L53" i="40"/>
  <c r="W53" i="40"/>
  <c r="L54" i="40"/>
  <c r="W54" i="40"/>
  <c r="L55" i="40"/>
  <c r="W55" i="40"/>
  <c r="L56" i="40"/>
  <c r="W56" i="40"/>
  <c r="L57" i="40"/>
  <c r="W57" i="40"/>
  <c r="L58" i="40"/>
  <c r="W58" i="40"/>
  <c r="L59" i="40"/>
  <c r="W59" i="40"/>
  <c r="L60" i="40"/>
  <c r="W60" i="40"/>
  <c r="L61" i="40"/>
  <c r="W61" i="40"/>
  <c r="W38" i="39" l="1"/>
  <c r="W39" i="39"/>
  <c r="W40" i="39"/>
  <c r="W41" i="39"/>
  <c r="W43" i="39"/>
  <c r="W44" i="39"/>
  <c r="W45" i="39"/>
  <c r="W46" i="39"/>
  <c r="W47" i="39"/>
  <c r="W48" i="39"/>
  <c r="W49" i="39"/>
  <c r="W50" i="39"/>
  <c r="W51" i="39"/>
  <c r="W52" i="39"/>
  <c r="W53" i="39"/>
  <c r="W54" i="39"/>
  <c r="W55" i="39"/>
  <c r="W56" i="39"/>
  <c r="W57" i="39"/>
  <c r="W58" i="39"/>
  <c r="W59" i="39"/>
  <c r="W60" i="39"/>
  <c r="W61" i="39"/>
  <c r="W62" i="39"/>
  <c r="W63" i="39"/>
  <c r="W67" i="39"/>
  <c r="L67" i="39"/>
  <c r="W66" i="39"/>
  <c r="L66" i="39"/>
  <c r="W65" i="39"/>
  <c r="L65" i="39"/>
  <c r="W64" i="39"/>
  <c r="L64" i="39"/>
  <c r="L63" i="39"/>
  <c r="L62" i="39"/>
  <c r="L61" i="39"/>
  <c r="L60" i="39"/>
  <c r="L59" i="39"/>
  <c r="L58" i="39"/>
  <c r="L57" i="39"/>
  <c r="L56" i="39"/>
  <c r="L55" i="39"/>
  <c r="L54" i="39"/>
  <c r="L53" i="39"/>
  <c r="L52" i="39"/>
  <c r="L51" i="39"/>
  <c r="L50" i="39"/>
  <c r="L49" i="39"/>
  <c r="L48" i="39"/>
  <c r="L47" i="39"/>
  <c r="L46" i="39"/>
  <c r="L45" i="39"/>
  <c r="L44" i="39"/>
  <c r="L43" i="39"/>
  <c r="L41" i="39"/>
  <c r="L40" i="39"/>
  <c r="L38" i="39"/>
  <c r="AD30" i="39"/>
  <c r="U31" i="39"/>
  <c r="R33" i="39"/>
  <c r="U34" i="39" s="1"/>
  <c r="U32" i="39"/>
  <c r="U33"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SHRA</author>
    <author>Adam Selvo</author>
    <author xml:space="preserve"> </author>
  </authors>
  <commentList>
    <comment ref="S29" authorId="0" shapeId="0" xr:uid="{00000000-0006-0000-0200-000001000000}">
      <text>
        <r>
          <rPr>
            <b/>
            <u/>
            <sz val="8"/>
            <color indexed="81"/>
            <rFont val="Tahoma"/>
            <family val="2"/>
          </rPr>
          <t xml:space="preserve">SHRA Unix Mix
</t>
        </r>
        <r>
          <rPr>
            <sz val="8"/>
            <color indexed="81"/>
            <rFont val="Tahoma"/>
            <family val="2"/>
          </rPr>
          <t>See "Unit Designation" on the USR Refererence Sheet</t>
        </r>
      </text>
    </comment>
    <comment ref="Y31" authorId="1" shapeId="0" xr:uid="{00000000-0006-0000-0200-000002000000}">
      <text>
        <r>
          <rPr>
            <b/>
            <sz val="9"/>
            <color indexed="81"/>
            <rFont val="Tahoma"/>
            <family val="2"/>
          </rPr>
          <t>Select the approriate UA for your property.</t>
        </r>
      </text>
    </comment>
    <comment ref="V33" authorId="0" shapeId="0" xr:uid="{00000000-0006-0000-0200-000003000000}">
      <text>
        <r>
          <rPr>
            <b/>
            <u/>
            <sz val="8"/>
            <color indexed="81"/>
            <rFont val="Tahoma"/>
            <family val="2"/>
          </rPr>
          <t>Wheelchair Accessible units</t>
        </r>
        <r>
          <rPr>
            <sz val="8"/>
            <color indexed="81"/>
            <rFont val="Tahoma"/>
            <family val="2"/>
          </rPr>
          <t xml:space="preserve">
Such as units with ramp entryways and/or wide doorways (no steps/stairs to access units)</t>
        </r>
      </text>
    </comment>
    <comment ref="V34" authorId="0" shapeId="0" xr:uid="{00000000-0006-0000-0200-000004000000}">
      <text>
        <r>
          <rPr>
            <b/>
            <u/>
            <sz val="8"/>
            <color indexed="81"/>
            <rFont val="Tahoma"/>
            <family val="2"/>
          </rPr>
          <t xml:space="preserve">Americans with Disabilities Act (ADA) Compliant units
</t>
        </r>
        <r>
          <rPr>
            <sz val="8"/>
            <color indexed="81"/>
            <rFont val="Tahoma"/>
            <family val="2"/>
          </rPr>
          <t>Such as widened doorways, hallways, and bathrooms; 
lowered lights and counters; and high seat/elongated toilet</t>
        </r>
      </text>
    </comment>
    <comment ref="B36" authorId="0" shapeId="0" xr:uid="{00000000-0006-0000-0200-000005000000}">
      <text>
        <r>
          <rPr>
            <sz val="8"/>
            <color indexed="81"/>
            <rFont val="Tahoma"/>
            <family val="2"/>
          </rPr>
          <t>List SHRA Units in ascending order.</t>
        </r>
      </text>
    </comment>
    <comment ref="C36" authorId="0" shapeId="0" xr:uid="{00000000-0006-0000-0200-000006000000}">
      <text>
        <r>
          <rPr>
            <sz val="8"/>
            <color indexed="81"/>
            <rFont val="Tahoma"/>
            <family val="2"/>
          </rPr>
          <t>List SHRA Units in ascending order.</t>
        </r>
      </text>
    </comment>
    <comment ref="D36" authorId="2" shapeId="0" xr:uid="{00000000-0006-0000-0200-000007000000}">
      <text>
        <r>
          <rPr>
            <sz val="8"/>
            <color indexed="81"/>
            <rFont val="Tahoma"/>
            <family val="2"/>
          </rPr>
          <t>Enter Head of Household's (HOH) Last Name only, include suffix (e.g., Jr., II, III, etc.) when applicable
If unit is not occupied, type: Vacant</t>
        </r>
      </text>
    </comment>
    <comment ref="E36" authorId="0" shapeId="0" xr:uid="{00000000-0006-0000-0200-000008000000}">
      <text>
        <r>
          <rPr>
            <sz val="8"/>
            <color indexed="81"/>
            <rFont val="Tahoma"/>
            <family val="2"/>
          </rPr>
          <t>Enter the Move-In Date as 
mm/dd/yyyy (e.g., 01/02/2009)</t>
        </r>
      </text>
    </comment>
    <comment ref="F36" authorId="0" shapeId="0" xr:uid="{00000000-0006-0000-0200-000009000000}">
      <text>
        <r>
          <rPr>
            <b/>
            <sz val="8"/>
            <color indexed="81"/>
            <rFont val="Tahoma"/>
            <family val="2"/>
          </rPr>
          <t>Ethnicity</t>
        </r>
        <r>
          <rPr>
            <sz val="8"/>
            <color indexed="81"/>
            <rFont val="Tahoma"/>
            <family val="2"/>
          </rPr>
          <t xml:space="preserve">- Hispanic Y or N
</t>
        </r>
      </text>
    </comment>
    <comment ref="G36" authorId="0" shapeId="0" xr:uid="{00000000-0006-0000-0200-00000A000000}">
      <text>
        <r>
          <rPr>
            <b/>
            <u/>
            <sz val="8"/>
            <color indexed="81"/>
            <rFont val="Tahoma"/>
            <family val="2"/>
          </rPr>
          <t xml:space="preserve">Race
</t>
        </r>
        <r>
          <rPr>
            <sz val="8"/>
            <color indexed="81"/>
            <rFont val="Tahoma"/>
            <family val="2"/>
          </rPr>
          <t>See USR Reference Sheet</t>
        </r>
      </text>
    </comment>
    <comment ref="H36" authorId="0" shapeId="0" xr:uid="{00000000-0006-0000-0200-00000B000000}">
      <text>
        <r>
          <rPr>
            <b/>
            <u/>
            <sz val="8"/>
            <color indexed="81"/>
            <rFont val="Tahoma"/>
            <family val="2"/>
          </rPr>
          <t>H Type - Household Type</t>
        </r>
        <r>
          <rPr>
            <sz val="8"/>
            <color indexed="81"/>
            <rFont val="Tahoma"/>
            <family val="2"/>
          </rPr>
          <t xml:space="preserve">
See USR Reference Sheet
</t>
        </r>
      </text>
    </comment>
    <comment ref="J36" authorId="0" shapeId="0" xr:uid="{00000000-0006-0000-0200-00000C000000}">
      <text>
        <r>
          <rPr>
            <sz val="8"/>
            <color indexed="81"/>
            <rFont val="Tahoma"/>
            <family val="2"/>
          </rPr>
          <t>Enter total number of household (H) 
members residing in the Unit</t>
        </r>
      </text>
    </comment>
    <comment ref="K36" authorId="0" shapeId="0" xr:uid="{00000000-0006-0000-0200-00000D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6" authorId="2" shapeId="0" xr:uid="{00000000-0006-0000-0200-00000E000000}">
      <text>
        <r>
          <rPr>
            <b/>
            <u/>
            <sz val="8"/>
            <color indexed="81"/>
            <rFont val="Tahoma"/>
            <family val="2"/>
          </rPr>
          <t>Source(s) of Income</t>
        </r>
        <r>
          <rPr>
            <sz val="8"/>
            <color indexed="81"/>
            <rFont val="Tahoma"/>
            <family val="2"/>
          </rPr>
          <t xml:space="preserve">
See USR Reference Sheet</t>
        </r>
      </text>
    </comment>
    <comment ref="W36" authorId="0" shapeId="0" xr:uid="{00000000-0006-0000-0200-00000F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6" authorId="2" shapeId="0" xr:uid="{00000000-0006-0000-0200-000010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300-000001000000}">
      <text>
        <r>
          <rPr>
            <sz val="8"/>
            <color indexed="81"/>
            <rFont val="Tahoma"/>
            <family val="2"/>
          </rPr>
          <t>List SHRA Units in ascending order.</t>
        </r>
      </text>
    </comment>
    <comment ref="C30" authorId="0" shapeId="0" xr:uid="{00000000-0006-0000-0300-000002000000}">
      <text>
        <r>
          <rPr>
            <sz val="8"/>
            <color indexed="81"/>
            <rFont val="Tahoma"/>
            <family val="2"/>
          </rPr>
          <t>List SHRA Units in ascending order.</t>
        </r>
      </text>
    </comment>
    <comment ref="D30" authorId="1" shapeId="0" xr:uid="{00000000-0006-0000-03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300-000004000000}">
      <text>
        <r>
          <rPr>
            <sz val="8"/>
            <color indexed="81"/>
            <rFont val="Tahoma"/>
            <family val="2"/>
          </rPr>
          <t>Enter the Move-In Date as 
mm/dd/yyyy (e.g., 01/02/2009)</t>
        </r>
      </text>
    </comment>
    <comment ref="F30" authorId="0" shapeId="0" xr:uid="{00000000-0006-0000-0300-000005000000}">
      <text>
        <r>
          <rPr>
            <b/>
            <sz val="8"/>
            <color indexed="81"/>
            <rFont val="Tahoma"/>
            <family val="2"/>
          </rPr>
          <t>Ethnicity</t>
        </r>
        <r>
          <rPr>
            <sz val="8"/>
            <color indexed="81"/>
            <rFont val="Tahoma"/>
            <family val="2"/>
          </rPr>
          <t xml:space="preserve">- Hispanic Y or N
</t>
        </r>
      </text>
    </comment>
    <comment ref="G30" authorId="0" shapeId="0" xr:uid="{00000000-0006-0000-0300-000006000000}">
      <text>
        <r>
          <rPr>
            <b/>
            <u/>
            <sz val="8"/>
            <color indexed="81"/>
            <rFont val="Tahoma"/>
            <family val="2"/>
          </rPr>
          <t xml:space="preserve">Race
</t>
        </r>
        <r>
          <rPr>
            <sz val="8"/>
            <color indexed="81"/>
            <rFont val="Tahoma"/>
            <family val="2"/>
          </rPr>
          <t>See USR Reference Sheet</t>
        </r>
      </text>
    </comment>
    <comment ref="H30" authorId="0" shapeId="0" xr:uid="{00000000-0006-0000-03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300-000008000000}">
      <text>
        <r>
          <rPr>
            <sz val="8"/>
            <color indexed="81"/>
            <rFont val="Tahoma"/>
            <family val="2"/>
          </rPr>
          <t>Enter total number of household (H) 
members residing in the Unit</t>
        </r>
      </text>
    </comment>
    <comment ref="K30" authorId="0" shapeId="0" xr:uid="{00000000-0006-0000-03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3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3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3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400-000001000000}">
      <text>
        <r>
          <rPr>
            <sz val="8"/>
            <color indexed="81"/>
            <rFont val="Tahoma"/>
            <family val="2"/>
          </rPr>
          <t>List SHRA Units in ascending order.</t>
        </r>
      </text>
    </comment>
    <comment ref="C30" authorId="0" shapeId="0" xr:uid="{00000000-0006-0000-0400-000002000000}">
      <text>
        <r>
          <rPr>
            <sz val="8"/>
            <color indexed="81"/>
            <rFont val="Tahoma"/>
            <family val="2"/>
          </rPr>
          <t>List SHRA Units in ascending order.</t>
        </r>
      </text>
    </comment>
    <comment ref="D30" authorId="1" shapeId="0" xr:uid="{00000000-0006-0000-04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400-000004000000}">
      <text>
        <r>
          <rPr>
            <sz val="8"/>
            <color indexed="81"/>
            <rFont val="Tahoma"/>
            <family val="2"/>
          </rPr>
          <t>Enter the Move-In Date as 
mm/dd/yyyy (e.g., 01/02/2009)</t>
        </r>
      </text>
    </comment>
    <comment ref="F30" authorId="0" shapeId="0" xr:uid="{00000000-0006-0000-0400-000005000000}">
      <text>
        <r>
          <rPr>
            <b/>
            <sz val="8"/>
            <color indexed="81"/>
            <rFont val="Tahoma"/>
            <family val="2"/>
          </rPr>
          <t>Ethnicity</t>
        </r>
        <r>
          <rPr>
            <sz val="8"/>
            <color indexed="81"/>
            <rFont val="Tahoma"/>
            <family val="2"/>
          </rPr>
          <t xml:space="preserve">- Hispanic Y or N
</t>
        </r>
      </text>
    </comment>
    <comment ref="G30" authorId="0" shapeId="0" xr:uid="{00000000-0006-0000-0400-000006000000}">
      <text>
        <r>
          <rPr>
            <b/>
            <u/>
            <sz val="8"/>
            <color indexed="81"/>
            <rFont val="Tahoma"/>
            <family val="2"/>
          </rPr>
          <t xml:space="preserve">Race
</t>
        </r>
        <r>
          <rPr>
            <sz val="8"/>
            <color indexed="81"/>
            <rFont val="Tahoma"/>
            <family val="2"/>
          </rPr>
          <t>See USR Reference Sheet</t>
        </r>
      </text>
    </comment>
    <comment ref="H30" authorId="0" shapeId="0" xr:uid="{00000000-0006-0000-04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400-000008000000}">
      <text>
        <r>
          <rPr>
            <sz val="8"/>
            <color indexed="81"/>
            <rFont val="Tahoma"/>
            <family val="2"/>
          </rPr>
          <t>Enter total number of household (H) 
members residing in the Unit</t>
        </r>
      </text>
    </comment>
    <comment ref="K30" authorId="0" shapeId="0" xr:uid="{00000000-0006-0000-04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4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4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4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500-000001000000}">
      <text>
        <r>
          <rPr>
            <sz val="8"/>
            <color indexed="81"/>
            <rFont val="Tahoma"/>
            <family val="2"/>
          </rPr>
          <t>List SHRA Units in ascending order.</t>
        </r>
      </text>
    </comment>
    <comment ref="C30" authorId="0" shapeId="0" xr:uid="{00000000-0006-0000-0500-000002000000}">
      <text>
        <r>
          <rPr>
            <sz val="8"/>
            <color indexed="81"/>
            <rFont val="Tahoma"/>
            <family val="2"/>
          </rPr>
          <t>List SHRA Units in ascending order.</t>
        </r>
      </text>
    </comment>
    <comment ref="D30" authorId="1" shapeId="0" xr:uid="{00000000-0006-0000-05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500-000004000000}">
      <text>
        <r>
          <rPr>
            <sz val="8"/>
            <color indexed="81"/>
            <rFont val="Tahoma"/>
            <family val="2"/>
          </rPr>
          <t>Enter the Move-In Date as 
mm/dd/yyyy (e.g., 01/02/2009)</t>
        </r>
      </text>
    </comment>
    <comment ref="F30" authorId="0" shapeId="0" xr:uid="{00000000-0006-0000-0500-000005000000}">
      <text>
        <r>
          <rPr>
            <b/>
            <sz val="8"/>
            <color indexed="81"/>
            <rFont val="Tahoma"/>
            <family val="2"/>
          </rPr>
          <t>Ethnicity</t>
        </r>
        <r>
          <rPr>
            <sz val="8"/>
            <color indexed="81"/>
            <rFont val="Tahoma"/>
            <family val="2"/>
          </rPr>
          <t xml:space="preserve">- Hispanic Y or N
</t>
        </r>
      </text>
    </comment>
    <comment ref="G30" authorId="0" shapeId="0" xr:uid="{00000000-0006-0000-0500-000006000000}">
      <text>
        <r>
          <rPr>
            <b/>
            <u/>
            <sz val="8"/>
            <color indexed="81"/>
            <rFont val="Tahoma"/>
            <family val="2"/>
          </rPr>
          <t xml:space="preserve">Race
</t>
        </r>
        <r>
          <rPr>
            <sz val="8"/>
            <color indexed="81"/>
            <rFont val="Tahoma"/>
            <family val="2"/>
          </rPr>
          <t>See USR Reference Sheet</t>
        </r>
      </text>
    </comment>
    <comment ref="H30" authorId="0" shapeId="0" xr:uid="{00000000-0006-0000-05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500-000008000000}">
      <text>
        <r>
          <rPr>
            <sz val="8"/>
            <color indexed="81"/>
            <rFont val="Tahoma"/>
            <family val="2"/>
          </rPr>
          <t>Enter total number of household (H) 
members residing in the Unit</t>
        </r>
      </text>
    </comment>
    <comment ref="K30" authorId="0" shapeId="0" xr:uid="{00000000-0006-0000-05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5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5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5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600-000001000000}">
      <text>
        <r>
          <rPr>
            <sz val="8"/>
            <color indexed="81"/>
            <rFont val="Tahoma"/>
            <family val="2"/>
          </rPr>
          <t>List SHRA Units in ascending order.</t>
        </r>
      </text>
    </comment>
    <comment ref="C30" authorId="0" shapeId="0" xr:uid="{00000000-0006-0000-0600-000002000000}">
      <text>
        <r>
          <rPr>
            <sz val="8"/>
            <color indexed="81"/>
            <rFont val="Tahoma"/>
            <family val="2"/>
          </rPr>
          <t>List SHRA Units in ascending order.</t>
        </r>
      </text>
    </comment>
    <comment ref="D30" authorId="1" shapeId="0" xr:uid="{00000000-0006-0000-06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600-000004000000}">
      <text>
        <r>
          <rPr>
            <sz val="8"/>
            <color indexed="81"/>
            <rFont val="Tahoma"/>
            <family val="2"/>
          </rPr>
          <t>Enter the Move-In Date as 
mm/dd/yyyy (e.g., 01/02/2009)</t>
        </r>
      </text>
    </comment>
    <comment ref="F30" authorId="0" shapeId="0" xr:uid="{00000000-0006-0000-0600-000005000000}">
      <text>
        <r>
          <rPr>
            <b/>
            <sz val="8"/>
            <color indexed="81"/>
            <rFont val="Tahoma"/>
            <family val="2"/>
          </rPr>
          <t>Ethnicity</t>
        </r>
        <r>
          <rPr>
            <sz val="8"/>
            <color indexed="81"/>
            <rFont val="Tahoma"/>
            <family val="2"/>
          </rPr>
          <t xml:space="preserve">- Hispanic Y or N
</t>
        </r>
      </text>
    </comment>
    <comment ref="G30" authorId="0" shapeId="0" xr:uid="{00000000-0006-0000-0600-000006000000}">
      <text>
        <r>
          <rPr>
            <b/>
            <u/>
            <sz val="8"/>
            <color indexed="81"/>
            <rFont val="Tahoma"/>
            <family val="2"/>
          </rPr>
          <t xml:space="preserve">Race
</t>
        </r>
        <r>
          <rPr>
            <sz val="8"/>
            <color indexed="81"/>
            <rFont val="Tahoma"/>
            <family val="2"/>
          </rPr>
          <t>See USR Reference Sheet</t>
        </r>
      </text>
    </comment>
    <comment ref="H30" authorId="0" shapeId="0" xr:uid="{00000000-0006-0000-06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600-000008000000}">
      <text>
        <r>
          <rPr>
            <sz val="8"/>
            <color indexed="81"/>
            <rFont val="Tahoma"/>
            <family val="2"/>
          </rPr>
          <t>Enter total number of household (H) 
members residing in the Unit</t>
        </r>
      </text>
    </comment>
    <comment ref="K30" authorId="0" shapeId="0" xr:uid="{00000000-0006-0000-06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6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6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6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700-000001000000}">
      <text>
        <r>
          <rPr>
            <sz val="8"/>
            <color indexed="81"/>
            <rFont val="Tahoma"/>
            <family val="2"/>
          </rPr>
          <t>List SHRA Units in ascending order.</t>
        </r>
      </text>
    </comment>
    <comment ref="C30" authorId="0" shapeId="0" xr:uid="{00000000-0006-0000-0700-000002000000}">
      <text>
        <r>
          <rPr>
            <sz val="8"/>
            <color indexed="81"/>
            <rFont val="Tahoma"/>
            <family val="2"/>
          </rPr>
          <t>List SHRA Units in ascending order.</t>
        </r>
      </text>
    </comment>
    <comment ref="D30" authorId="1" shapeId="0" xr:uid="{00000000-0006-0000-07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700-000004000000}">
      <text>
        <r>
          <rPr>
            <sz val="8"/>
            <color indexed="81"/>
            <rFont val="Tahoma"/>
            <family val="2"/>
          </rPr>
          <t>Enter the Move-In Date as 
mm/dd/yyyy (e.g., 01/02/2009)</t>
        </r>
      </text>
    </comment>
    <comment ref="F30" authorId="0" shapeId="0" xr:uid="{00000000-0006-0000-0700-000005000000}">
      <text>
        <r>
          <rPr>
            <b/>
            <sz val="8"/>
            <color indexed="81"/>
            <rFont val="Tahoma"/>
            <family val="2"/>
          </rPr>
          <t>Ethnicity</t>
        </r>
        <r>
          <rPr>
            <sz val="8"/>
            <color indexed="81"/>
            <rFont val="Tahoma"/>
            <family val="2"/>
          </rPr>
          <t xml:space="preserve">- Hispanic Y or N
</t>
        </r>
      </text>
    </comment>
    <comment ref="G30" authorId="0" shapeId="0" xr:uid="{00000000-0006-0000-0700-000006000000}">
      <text>
        <r>
          <rPr>
            <b/>
            <u/>
            <sz val="8"/>
            <color indexed="81"/>
            <rFont val="Tahoma"/>
            <family val="2"/>
          </rPr>
          <t xml:space="preserve">Race
</t>
        </r>
        <r>
          <rPr>
            <sz val="8"/>
            <color indexed="81"/>
            <rFont val="Tahoma"/>
            <family val="2"/>
          </rPr>
          <t>See USR Reference Sheet</t>
        </r>
      </text>
    </comment>
    <comment ref="H30" authorId="0" shapeId="0" xr:uid="{00000000-0006-0000-07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700-000008000000}">
      <text>
        <r>
          <rPr>
            <sz val="8"/>
            <color indexed="81"/>
            <rFont val="Tahoma"/>
            <family val="2"/>
          </rPr>
          <t>Enter total number of household (H) 
members residing in the Unit</t>
        </r>
      </text>
    </comment>
    <comment ref="K30" authorId="0" shapeId="0" xr:uid="{00000000-0006-0000-07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7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7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7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800-000001000000}">
      <text>
        <r>
          <rPr>
            <sz val="8"/>
            <color indexed="81"/>
            <rFont val="Tahoma"/>
            <family val="2"/>
          </rPr>
          <t>List SHRA Units in ascending order.</t>
        </r>
      </text>
    </comment>
    <comment ref="C30" authorId="0" shapeId="0" xr:uid="{00000000-0006-0000-0800-000002000000}">
      <text>
        <r>
          <rPr>
            <sz val="8"/>
            <color indexed="81"/>
            <rFont val="Tahoma"/>
            <family val="2"/>
          </rPr>
          <t>List SHRA Units in ascending order.</t>
        </r>
      </text>
    </comment>
    <comment ref="D30" authorId="1" shapeId="0" xr:uid="{00000000-0006-0000-08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800-000004000000}">
      <text>
        <r>
          <rPr>
            <sz val="8"/>
            <color indexed="81"/>
            <rFont val="Tahoma"/>
            <family val="2"/>
          </rPr>
          <t>Enter the Move-In Date as 
mm/dd/yyyy (e.g., 01/02/2009)</t>
        </r>
      </text>
    </comment>
    <comment ref="F30" authorId="0" shapeId="0" xr:uid="{00000000-0006-0000-0800-000005000000}">
      <text>
        <r>
          <rPr>
            <b/>
            <sz val="8"/>
            <color indexed="81"/>
            <rFont val="Tahoma"/>
            <family val="2"/>
          </rPr>
          <t>Ethnicity</t>
        </r>
        <r>
          <rPr>
            <sz val="8"/>
            <color indexed="81"/>
            <rFont val="Tahoma"/>
            <family val="2"/>
          </rPr>
          <t xml:space="preserve">- Hispanic Y or N
</t>
        </r>
      </text>
    </comment>
    <comment ref="G30" authorId="0" shapeId="0" xr:uid="{00000000-0006-0000-0800-000006000000}">
      <text>
        <r>
          <rPr>
            <b/>
            <u/>
            <sz val="8"/>
            <color indexed="81"/>
            <rFont val="Tahoma"/>
            <family val="2"/>
          </rPr>
          <t xml:space="preserve">Race
</t>
        </r>
        <r>
          <rPr>
            <sz val="8"/>
            <color indexed="81"/>
            <rFont val="Tahoma"/>
            <family val="2"/>
          </rPr>
          <t>See USR Reference Sheet</t>
        </r>
      </text>
    </comment>
    <comment ref="H30" authorId="0" shapeId="0" xr:uid="{00000000-0006-0000-08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800-000008000000}">
      <text>
        <r>
          <rPr>
            <sz val="8"/>
            <color indexed="81"/>
            <rFont val="Tahoma"/>
            <family val="2"/>
          </rPr>
          <t>Enter total number of household (H) 
members residing in the Unit</t>
        </r>
      </text>
    </comment>
    <comment ref="K30" authorId="0" shapeId="0" xr:uid="{00000000-0006-0000-08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8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8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8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900-000001000000}">
      <text>
        <r>
          <rPr>
            <sz val="8"/>
            <color indexed="81"/>
            <rFont val="Tahoma"/>
            <family val="2"/>
          </rPr>
          <t>List SHRA Units in ascending order.</t>
        </r>
      </text>
    </comment>
    <comment ref="C30" authorId="0" shapeId="0" xr:uid="{00000000-0006-0000-0900-000002000000}">
      <text>
        <r>
          <rPr>
            <sz val="8"/>
            <color indexed="81"/>
            <rFont val="Tahoma"/>
            <family val="2"/>
          </rPr>
          <t>List SHRA Units in ascending order.</t>
        </r>
      </text>
    </comment>
    <comment ref="D30" authorId="1" shapeId="0" xr:uid="{00000000-0006-0000-09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900-000004000000}">
      <text>
        <r>
          <rPr>
            <sz val="8"/>
            <color indexed="81"/>
            <rFont val="Tahoma"/>
            <family val="2"/>
          </rPr>
          <t>Enter the Move-In Date as 
mm/dd/yyyy (e.g., 01/02/2009)</t>
        </r>
      </text>
    </comment>
    <comment ref="F30" authorId="0" shapeId="0" xr:uid="{00000000-0006-0000-0900-000005000000}">
      <text>
        <r>
          <rPr>
            <b/>
            <sz val="8"/>
            <color indexed="81"/>
            <rFont val="Tahoma"/>
            <family val="2"/>
          </rPr>
          <t>Ethnicity</t>
        </r>
        <r>
          <rPr>
            <sz val="8"/>
            <color indexed="81"/>
            <rFont val="Tahoma"/>
            <family val="2"/>
          </rPr>
          <t xml:space="preserve">- Hispanic Y or N
</t>
        </r>
      </text>
    </comment>
    <comment ref="G30" authorId="0" shapeId="0" xr:uid="{00000000-0006-0000-0900-000006000000}">
      <text>
        <r>
          <rPr>
            <b/>
            <u/>
            <sz val="8"/>
            <color indexed="81"/>
            <rFont val="Tahoma"/>
            <family val="2"/>
          </rPr>
          <t xml:space="preserve">Race
</t>
        </r>
        <r>
          <rPr>
            <sz val="8"/>
            <color indexed="81"/>
            <rFont val="Tahoma"/>
            <family val="2"/>
          </rPr>
          <t>See USR Reference Sheet</t>
        </r>
      </text>
    </comment>
    <comment ref="H30" authorId="0" shapeId="0" xr:uid="{00000000-0006-0000-09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900-000008000000}">
      <text>
        <r>
          <rPr>
            <sz val="8"/>
            <color indexed="81"/>
            <rFont val="Tahoma"/>
            <family val="2"/>
          </rPr>
          <t>Enter total number of household (H) 
members residing in the Unit</t>
        </r>
      </text>
    </comment>
    <comment ref="K30" authorId="0" shapeId="0" xr:uid="{00000000-0006-0000-09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9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9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9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A00-000001000000}">
      <text>
        <r>
          <rPr>
            <sz val="8"/>
            <color indexed="81"/>
            <rFont val="Tahoma"/>
            <family val="2"/>
          </rPr>
          <t>List SHRA Units in ascending order.</t>
        </r>
      </text>
    </comment>
    <comment ref="C30" authorId="0" shapeId="0" xr:uid="{00000000-0006-0000-0A00-000002000000}">
      <text>
        <r>
          <rPr>
            <sz val="8"/>
            <color indexed="81"/>
            <rFont val="Tahoma"/>
            <family val="2"/>
          </rPr>
          <t>List SHRA Units in ascending order.</t>
        </r>
      </text>
    </comment>
    <comment ref="D30" authorId="1" shapeId="0" xr:uid="{00000000-0006-0000-0A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A00-000004000000}">
      <text>
        <r>
          <rPr>
            <sz val="8"/>
            <color indexed="81"/>
            <rFont val="Tahoma"/>
            <family val="2"/>
          </rPr>
          <t>Enter the Move-In Date as 
mm/dd/yyyy (e.g., 01/02/2009)</t>
        </r>
      </text>
    </comment>
    <comment ref="F30" authorId="0" shapeId="0" xr:uid="{00000000-0006-0000-0A00-000005000000}">
      <text>
        <r>
          <rPr>
            <b/>
            <sz val="8"/>
            <color indexed="81"/>
            <rFont val="Tahoma"/>
            <family val="2"/>
          </rPr>
          <t>Ethnicity</t>
        </r>
        <r>
          <rPr>
            <sz val="8"/>
            <color indexed="81"/>
            <rFont val="Tahoma"/>
            <family val="2"/>
          </rPr>
          <t xml:space="preserve">- Hispanic Y or N
</t>
        </r>
      </text>
    </comment>
    <comment ref="G30" authorId="0" shapeId="0" xr:uid="{00000000-0006-0000-0A00-000006000000}">
      <text>
        <r>
          <rPr>
            <b/>
            <u/>
            <sz val="8"/>
            <color indexed="81"/>
            <rFont val="Tahoma"/>
            <family val="2"/>
          </rPr>
          <t xml:space="preserve">Race
</t>
        </r>
        <r>
          <rPr>
            <sz val="8"/>
            <color indexed="81"/>
            <rFont val="Tahoma"/>
            <family val="2"/>
          </rPr>
          <t>See USR Reference Sheet</t>
        </r>
      </text>
    </comment>
    <comment ref="H30" authorId="0" shapeId="0" xr:uid="{00000000-0006-0000-0A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A00-000008000000}">
      <text>
        <r>
          <rPr>
            <sz val="8"/>
            <color indexed="81"/>
            <rFont val="Tahoma"/>
            <family val="2"/>
          </rPr>
          <t>Enter total number of household (H) 
members residing in the Unit</t>
        </r>
      </text>
    </comment>
    <comment ref="K30" authorId="0" shapeId="0" xr:uid="{00000000-0006-0000-0A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A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A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A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B00-000001000000}">
      <text>
        <r>
          <rPr>
            <sz val="8"/>
            <color indexed="81"/>
            <rFont val="Tahoma"/>
            <family val="2"/>
          </rPr>
          <t>List SHRA Units in ascending order.</t>
        </r>
      </text>
    </comment>
    <comment ref="C30" authorId="0" shapeId="0" xr:uid="{00000000-0006-0000-0B00-000002000000}">
      <text>
        <r>
          <rPr>
            <sz val="8"/>
            <color indexed="81"/>
            <rFont val="Tahoma"/>
            <family val="2"/>
          </rPr>
          <t>List SHRA Units in ascending order.</t>
        </r>
      </text>
    </comment>
    <comment ref="D30" authorId="1" shapeId="0" xr:uid="{00000000-0006-0000-0B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B00-000004000000}">
      <text>
        <r>
          <rPr>
            <sz val="8"/>
            <color indexed="81"/>
            <rFont val="Tahoma"/>
            <family val="2"/>
          </rPr>
          <t>Enter the Move-In Date as 
mm/dd/yyyy (e.g., 01/02/2009)</t>
        </r>
      </text>
    </comment>
    <comment ref="F30" authorId="0" shapeId="0" xr:uid="{00000000-0006-0000-0B00-000005000000}">
      <text>
        <r>
          <rPr>
            <b/>
            <sz val="8"/>
            <color indexed="81"/>
            <rFont val="Tahoma"/>
            <family val="2"/>
          </rPr>
          <t>Ethnicity</t>
        </r>
        <r>
          <rPr>
            <sz val="8"/>
            <color indexed="81"/>
            <rFont val="Tahoma"/>
            <family val="2"/>
          </rPr>
          <t xml:space="preserve">- Hispanic Y or N
</t>
        </r>
      </text>
    </comment>
    <comment ref="G30" authorId="0" shapeId="0" xr:uid="{00000000-0006-0000-0B00-000006000000}">
      <text>
        <r>
          <rPr>
            <b/>
            <u/>
            <sz val="8"/>
            <color indexed="81"/>
            <rFont val="Tahoma"/>
            <family val="2"/>
          </rPr>
          <t xml:space="preserve">Race
</t>
        </r>
        <r>
          <rPr>
            <sz val="8"/>
            <color indexed="81"/>
            <rFont val="Tahoma"/>
            <family val="2"/>
          </rPr>
          <t>See USR Reference Sheet</t>
        </r>
      </text>
    </comment>
    <comment ref="H30" authorId="0" shapeId="0" xr:uid="{00000000-0006-0000-0B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B00-000008000000}">
      <text>
        <r>
          <rPr>
            <sz val="8"/>
            <color indexed="81"/>
            <rFont val="Tahoma"/>
            <family val="2"/>
          </rPr>
          <t>Enter total number of household (H) 
members residing in the Unit</t>
        </r>
      </text>
    </comment>
    <comment ref="K30" authorId="0" shapeId="0" xr:uid="{00000000-0006-0000-0B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B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B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B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C00-000001000000}">
      <text>
        <r>
          <rPr>
            <sz val="8"/>
            <color indexed="81"/>
            <rFont val="Tahoma"/>
            <family val="2"/>
          </rPr>
          <t>List SHRA Units in ascending order.</t>
        </r>
      </text>
    </comment>
    <comment ref="C30" authorId="0" shapeId="0" xr:uid="{00000000-0006-0000-0C00-000002000000}">
      <text>
        <r>
          <rPr>
            <sz val="8"/>
            <color indexed="81"/>
            <rFont val="Tahoma"/>
            <family val="2"/>
          </rPr>
          <t>List SHRA Units in ascending order.</t>
        </r>
      </text>
    </comment>
    <comment ref="D30" authorId="1" shapeId="0" xr:uid="{00000000-0006-0000-0C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C00-000004000000}">
      <text>
        <r>
          <rPr>
            <sz val="8"/>
            <color indexed="81"/>
            <rFont val="Tahoma"/>
            <family val="2"/>
          </rPr>
          <t>Enter the Move-In Date as 
mm/dd/yyyy (e.g., 01/02/2009)</t>
        </r>
      </text>
    </comment>
    <comment ref="F30" authorId="0" shapeId="0" xr:uid="{00000000-0006-0000-0C00-000005000000}">
      <text>
        <r>
          <rPr>
            <b/>
            <sz val="8"/>
            <color indexed="81"/>
            <rFont val="Tahoma"/>
            <family val="2"/>
          </rPr>
          <t>Ethnicity</t>
        </r>
        <r>
          <rPr>
            <sz val="8"/>
            <color indexed="81"/>
            <rFont val="Tahoma"/>
            <family val="2"/>
          </rPr>
          <t xml:space="preserve">- Hispanic Y or N
</t>
        </r>
      </text>
    </comment>
    <comment ref="G30" authorId="0" shapeId="0" xr:uid="{00000000-0006-0000-0C00-000006000000}">
      <text>
        <r>
          <rPr>
            <b/>
            <u/>
            <sz val="8"/>
            <color indexed="81"/>
            <rFont val="Tahoma"/>
            <family val="2"/>
          </rPr>
          <t xml:space="preserve">Race
</t>
        </r>
        <r>
          <rPr>
            <sz val="8"/>
            <color indexed="81"/>
            <rFont val="Tahoma"/>
            <family val="2"/>
          </rPr>
          <t>See USR Reference Sheet</t>
        </r>
      </text>
    </comment>
    <comment ref="H30" authorId="0" shapeId="0" xr:uid="{00000000-0006-0000-0C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C00-000008000000}">
      <text>
        <r>
          <rPr>
            <sz val="8"/>
            <color indexed="81"/>
            <rFont val="Tahoma"/>
            <family val="2"/>
          </rPr>
          <t>Enter total number of household (H) 
members residing in the Unit</t>
        </r>
      </text>
    </comment>
    <comment ref="K30" authorId="0" shapeId="0" xr:uid="{00000000-0006-0000-0C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C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C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C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SHRA</author>
    <author xml:space="preserve"> </author>
  </authors>
  <commentList>
    <comment ref="B30" authorId="0" shapeId="0" xr:uid="{00000000-0006-0000-0D00-000001000000}">
      <text>
        <r>
          <rPr>
            <sz val="8"/>
            <color indexed="81"/>
            <rFont val="Tahoma"/>
            <family val="2"/>
          </rPr>
          <t>List SHRA Units in ascending order.</t>
        </r>
      </text>
    </comment>
    <comment ref="C30" authorId="0" shapeId="0" xr:uid="{00000000-0006-0000-0D00-000002000000}">
      <text>
        <r>
          <rPr>
            <sz val="8"/>
            <color indexed="81"/>
            <rFont val="Tahoma"/>
            <family val="2"/>
          </rPr>
          <t>List SHRA Units in ascending order.</t>
        </r>
      </text>
    </comment>
    <comment ref="D30" authorId="1" shapeId="0" xr:uid="{00000000-0006-0000-0D00-000003000000}">
      <text>
        <r>
          <rPr>
            <sz val="8"/>
            <color indexed="81"/>
            <rFont val="Tahoma"/>
            <family val="2"/>
          </rPr>
          <t>Enter Head of Household's (HOH) Last Name only, include suffix (e.g., Jr., II, III, etc.) when applicable
If unit is not occupied, type: Vacant</t>
        </r>
      </text>
    </comment>
    <comment ref="E30" authorId="0" shapeId="0" xr:uid="{00000000-0006-0000-0D00-000004000000}">
      <text>
        <r>
          <rPr>
            <sz val="8"/>
            <color indexed="81"/>
            <rFont val="Tahoma"/>
            <family val="2"/>
          </rPr>
          <t>Enter the Move-In Date as 
mm/dd/yyyy (e.g., 01/02/2009)</t>
        </r>
      </text>
    </comment>
    <comment ref="F30" authorId="0" shapeId="0" xr:uid="{00000000-0006-0000-0D00-000005000000}">
      <text>
        <r>
          <rPr>
            <b/>
            <sz val="8"/>
            <color indexed="81"/>
            <rFont val="Tahoma"/>
            <family val="2"/>
          </rPr>
          <t>Ethnicity</t>
        </r>
        <r>
          <rPr>
            <sz val="8"/>
            <color indexed="81"/>
            <rFont val="Tahoma"/>
            <family val="2"/>
          </rPr>
          <t xml:space="preserve">- Hispanic Y or N
</t>
        </r>
      </text>
    </comment>
    <comment ref="G30" authorId="0" shapeId="0" xr:uid="{00000000-0006-0000-0D00-000006000000}">
      <text>
        <r>
          <rPr>
            <b/>
            <u/>
            <sz val="8"/>
            <color indexed="81"/>
            <rFont val="Tahoma"/>
            <family val="2"/>
          </rPr>
          <t xml:space="preserve">Race
</t>
        </r>
        <r>
          <rPr>
            <sz val="8"/>
            <color indexed="81"/>
            <rFont val="Tahoma"/>
            <family val="2"/>
          </rPr>
          <t>See USR Reference Sheet</t>
        </r>
      </text>
    </comment>
    <comment ref="H30" authorId="0" shapeId="0" xr:uid="{00000000-0006-0000-0D00-000007000000}">
      <text>
        <r>
          <rPr>
            <b/>
            <u/>
            <sz val="8"/>
            <color indexed="81"/>
            <rFont val="Tahoma"/>
            <family val="2"/>
          </rPr>
          <t>H Type - Household Type</t>
        </r>
        <r>
          <rPr>
            <sz val="8"/>
            <color indexed="81"/>
            <rFont val="Tahoma"/>
            <family val="2"/>
          </rPr>
          <t xml:space="preserve">
See USR Reference Sheet
</t>
        </r>
      </text>
    </comment>
    <comment ref="J30" authorId="0" shapeId="0" xr:uid="{00000000-0006-0000-0D00-000008000000}">
      <text>
        <r>
          <rPr>
            <sz val="8"/>
            <color indexed="81"/>
            <rFont val="Tahoma"/>
            <family val="2"/>
          </rPr>
          <t>Enter total number of household (H) 
members residing in the Unit</t>
        </r>
      </text>
    </comment>
    <comment ref="K30" authorId="0" shapeId="0" xr:uid="{00000000-0006-0000-0D00-000009000000}">
      <text>
        <r>
          <rPr>
            <b/>
            <u/>
            <sz val="8"/>
            <color indexed="81"/>
            <rFont val="Tahoma"/>
            <family val="2"/>
          </rPr>
          <t>100% AMI - Annual Median Income</t>
        </r>
        <r>
          <rPr>
            <b/>
            <sz val="8"/>
            <color indexed="81"/>
            <rFont val="Tahoma"/>
            <family val="2"/>
          </rPr>
          <t xml:space="preserve">
</t>
        </r>
        <r>
          <rPr>
            <sz val="8"/>
            <color indexed="81"/>
            <rFont val="Tahoma"/>
            <family val="2"/>
          </rPr>
          <t>See USR Reference Sheet</t>
        </r>
      </text>
    </comment>
    <comment ref="M30" authorId="1" shapeId="0" xr:uid="{00000000-0006-0000-0D00-00000A000000}">
      <text>
        <r>
          <rPr>
            <b/>
            <u/>
            <sz val="8"/>
            <color indexed="81"/>
            <rFont val="Tahoma"/>
            <family val="2"/>
          </rPr>
          <t>Source(s) of Income</t>
        </r>
        <r>
          <rPr>
            <sz val="8"/>
            <color indexed="81"/>
            <rFont val="Tahoma"/>
            <family val="2"/>
          </rPr>
          <t xml:space="preserve">
See USR Reference Sheet</t>
        </r>
      </text>
    </comment>
    <comment ref="W30" authorId="0" shapeId="0" xr:uid="{00000000-0006-0000-0D00-00000B000000}">
      <text>
        <r>
          <rPr>
            <b/>
            <sz val="8"/>
            <color indexed="81"/>
            <rFont val="Tahoma"/>
            <family val="2"/>
          </rPr>
          <t xml:space="preserve">Gross Monthly Rent:
Tenant Monthly Rent
+ Utility Allowance. 
             Or
Tenant Monthly Rent
+ Rent Subsidy.
Do not enter a Utility Allowance for units with a Rent Subsidy. </t>
        </r>
      </text>
    </comment>
    <comment ref="X30" authorId="1" shapeId="0" xr:uid="{00000000-0006-0000-0D00-00000C000000}">
      <text>
        <r>
          <rPr>
            <b/>
            <u/>
            <sz val="8"/>
            <color indexed="81"/>
            <rFont val="Tahoma"/>
            <family val="2"/>
          </rPr>
          <t>SHRA Funding Program(s) (FP)</t>
        </r>
        <r>
          <rPr>
            <b/>
            <sz val="8"/>
            <color indexed="81"/>
            <rFont val="Tahoma"/>
            <family val="2"/>
          </rPr>
          <t xml:space="preserve">
</t>
        </r>
        <r>
          <rPr>
            <sz val="8"/>
            <color indexed="81"/>
            <rFont val="Tahoma"/>
            <family val="2"/>
          </rPr>
          <t>Enter codes in alphabetical order, OK to repeat code NOAP in this section-NO blanks; see USR Reference Sheet</t>
        </r>
      </text>
    </comment>
  </commentList>
</comments>
</file>

<file path=xl/sharedStrings.xml><?xml version="1.0" encoding="utf-8"?>
<sst xmlns="http://schemas.openxmlformats.org/spreadsheetml/2006/main" count="1800" uniqueCount="218">
  <si>
    <t>Race/Ethnicity Codes</t>
  </si>
  <si>
    <t>Source(s) of Income Codes</t>
  </si>
  <si>
    <t>SHRA Funding Program(s) Codes</t>
  </si>
  <si>
    <t>100% AMI</t>
  </si>
  <si>
    <t>BOND</t>
  </si>
  <si>
    <t>Bond</t>
  </si>
  <si>
    <t>CDBG</t>
  </si>
  <si>
    <t xml:space="preserve">Community Development Block Grant </t>
  </si>
  <si>
    <t>AIAN</t>
  </si>
  <si>
    <t>American Indian/Alaska Native</t>
  </si>
  <si>
    <t>AS</t>
  </si>
  <si>
    <t>Asset(s)</t>
  </si>
  <si>
    <t>CII</t>
  </si>
  <si>
    <t>City Inclusionary</t>
  </si>
  <si>
    <t>Asian</t>
  </si>
  <si>
    <t>CS</t>
  </si>
  <si>
    <t xml:space="preserve">Child Support </t>
  </si>
  <si>
    <t>COI</t>
  </si>
  <si>
    <t>County Inclusionary</t>
  </si>
  <si>
    <t>DRL</t>
  </si>
  <si>
    <t>Deferred Rehabilitation Loan</t>
  </si>
  <si>
    <t>BA</t>
  </si>
  <si>
    <t>Black/African American</t>
  </si>
  <si>
    <t>EMP</t>
  </si>
  <si>
    <t>Employment</t>
  </si>
  <si>
    <t>HOME</t>
  </si>
  <si>
    <t>HOME Investment Partnership</t>
  </si>
  <si>
    <t>HTF</t>
  </si>
  <si>
    <t>Housing Trust Fund</t>
  </si>
  <si>
    <t>MHSA</t>
  </si>
  <si>
    <t>Mental Health Services Act</t>
  </si>
  <si>
    <t>NIC</t>
  </si>
  <si>
    <t>No Income Certification</t>
  </si>
  <si>
    <t>NSP</t>
  </si>
  <si>
    <t>Neighborhood Stabilization Program</t>
  </si>
  <si>
    <t>TI</t>
  </si>
  <si>
    <t>Tax Increment</t>
  </si>
  <si>
    <t>ONI</t>
  </si>
  <si>
    <t>Other Non-wage Income</t>
  </si>
  <si>
    <t>OPA</t>
  </si>
  <si>
    <t xml:space="preserve">Other  Public Assistance </t>
  </si>
  <si>
    <t>Unit Size</t>
  </si>
  <si>
    <t>H Type - Household Type Codes</t>
  </si>
  <si>
    <t>PR</t>
  </si>
  <si>
    <t>Pension/Retirement</t>
  </si>
  <si>
    <t>SRO</t>
  </si>
  <si>
    <t>ELD</t>
  </si>
  <si>
    <t>Elderly</t>
  </si>
  <si>
    <t>RG</t>
  </si>
  <si>
    <t>Recurring Gift</t>
  </si>
  <si>
    <t>Studio</t>
  </si>
  <si>
    <t>OTH</t>
  </si>
  <si>
    <t>Other</t>
  </si>
  <si>
    <t>Unit Designation Codes</t>
  </si>
  <si>
    <t>SDI</t>
  </si>
  <si>
    <t>State Disability Insurance</t>
  </si>
  <si>
    <t>SNE</t>
  </si>
  <si>
    <t>Single/Non-Elderly</t>
  </si>
  <si>
    <t>SP</t>
  </si>
  <si>
    <t>Single Parent</t>
  </si>
  <si>
    <t>SFA</t>
  </si>
  <si>
    <t>Student Financial Assistance</t>
  </si>
  <si>
    <t>TP</t>
  </si>
  <si>
    <t>Two Parents</t>
  </si>
  <si>
    <t>SS</t>
  </si>
  <si>
    <t>Social Security Benefits</t>
  </si>
  <si>
    <t>SSI</t>
  </si>
  <si>
    <t xml:space="preserve">Supplemental  Security Income </t>
  </si>
  <si>
    <t>UB</t>
  </si>
  <si>
    <t>Unemployment Benefits</t>
  </si>
  <si>
    <t>Shared</t>
  </si>
  <si>
    <t>VA</t>
  </si>
  <si>
    <t>Veterans Benefits</t>
  </si>
  <si>
    <t>Property Name:</t>
  </si>
  <si>
    <t>Street Address, City &amp; Zip Code:</t>
  </si>
  <si>
    <t>Management Company Name:</t>
  </si>
  <si>
    <t>Total SHRA Units:</t>
  </si>
  <si>
    <t xml:space="preserve"> SHRA 
Unit Mix</t>
  </si>
  <si>
    <t>Percent
of Total</t>
  </si>
  <si>
    <t xml:space="preserve">Property Total Children age 0-5 </t>
  </si>
  <si>
    <t>Property Total Children age 13-17</t>
  </si>
  <si>
    <t>Total other assisted units:</t>
  </si>
  <si>
    <t>Property Total Children age 6-12</t>
  </si>
  <si>
    <t>Property Total Children/Minors:</t>
  </si>
  <si>
    <t>Unit Status Report Completed By:</t>
  </si>
  <si>
    <t>Position Title:</t>
  </si>
  <si>
    <t>Property Phone Number:</t>
  </si>
  <si>
    <t>Other Phone Number:</t>
  </si>
  <si>
    <t>Total market rate units:</t>
  </si>
  <si>
    <t>EL:</t>
  </si>
  <si>
    <t>Total exempt units</t>
  </si>
  <si>
    <t>VL :</t>
  </si>
  <si>
    <t>Property Total Housing Choice Voucher (HCV) Tenants:</t>
  </si>
  <si>
    <t>Email address:</t>
  </si>
  <si>
    <t>Reporting Period From:</t>
  </si>
  <si>
    <t>Reporting Period To:</t>
  </si>
  <si>
    <t>Property Total units:</t>
  </si>
  <si>
    <t>LW:</t>
  </si>
  <si>
    <t>Property Total Wheelchair Accessible units:</t>
  </si>
  <si>
    <t>Property Total Vacant units:</t>
  </si>
  <si>
    <t>MD:</t>
  </si>
  <si>
    <t xml:space="preserve">Property Total ADA Compliant units </t>
  </si>
  <si>
    <t>HOH Last Name</t>
  </si>
  <si>
    <t>Move-In</t>
  </si>
  <si>
    <t xml:space="preserve">% </t>
  </si>
  <si>
    <t>Source(s) of Income*</t>
  </si>
  <si>
    <t>Unit</t>
  </si>
  <si>
    <t>Tenant Monthly
Rent</t>
  </si>
  <si>
    <t>Utility
Allowance</t>
  </si>
  <si>
    <t>Rent 
Subsidy</t>
  </si>
  <si>
    <t>Gross
Monthly
Rent</t>
  </si>
  <si>
    <t>SHRA Funding Program(s)</t>
  </si>
  <si>
    <t>(include vacant SHRA Units)</t>
  </si>
  <si>
    <t>or indicate 
Vacant</t>
  </si>
  <si>
    <t>Date*</t>
  </si>
  <si>
    <t>Type*</t>
  </si>
  <si>
    <t>Size*</t>
  </si>
  <si>
    <t>AMI*</t>
  </si>
  <si>
    <t>AMI</t>
  </si>
  <si>
    <t>Size</t>
  </si>
  <si>
    <t>Designation</t>
  </si>
  <si>
    <t xml:space="preserve">Unit Status Report </t>
  </si>
  <si>
    <t>Page 2</t>
  </si>
  <si>
    <t>No.</t>
  </si>
  <si>
    <t>Building</t>
  </si>
  <si>
    <t>Move-In Date*</t>
  </si>
  <si>
    <t>Race/Ethnicity*</t>
  </si>
  <si>
    <t>100% AMI*</t>
  </si>
  <si>
    <t>SUBMITTING THE USR TO THE AGENCY:</t>
  </si>
  <si>
    <t xml:space="preserve">Prior to emailing the USR to the Agency, please make certain you have formatted </t>
  </si>
  <si>
    <t>the report in the following manner:</t>
  </si>
  <si>
    <t xml:space="preserve">      USR Sample Sheet and any USR Pg # (#-#) sheets that do not list Agency </t>
  </si>
  <si>
    <r>
      <t xml:space="preserve">                           </t>
    </r>
    <r>
      <rPr>
        <b/>
        <u/>
        <sz val="16"/>
        <rFont val="Palatino Linotype"/>
        <family val="1"/>
      </rPr>
      <t>Unit Status Report Instructions</t>
    </r>
  </si>
  <si>
    <t>Race/Ethnicity Codes*</t>
  </si>
  <si>
    <t>Source(s) of Income Codes*</t>
  </si>
  <si>
    <r>
      <t xml:space="preserve">                   </t>
    </r>
    <r>
      <rPr>
        <b/>
        <u/>
        <sz val="18"/>
        <rFont val="Palatino Linotype"/>
        <family val="1"/>
      </rPr>
      <t>Unit Status Report Reference Sheet</t>
    </r>
  </si>
  <si>
    <r>
      <t>Note:</t>
    </r>
    <r>
      <rPr>
        <sz val="8"/>
        <rFont val="Palatino Linotype"/>
        <family val="1"/>
      </rPr>
      <t xml:space="preserve"> Select 100% AMI for occupied units </t>
    </r>
  </si>
  <si>
    <r>
      <t>*</t>
    </r>
    <r>
      <rPr>
        <b/>
        <sz val="10.5"/>
        <rFont val="Palatino Linotype"/>
        <family val="1"/>
      </rPr>
      <t>Field is not required for Vacant Units</t>
    </r>
  </si>
  <si>
    <t>HH</t>
  </si>
  <si>
    <t>Race</t>
  </si>
  <si>
    <t>Hispanic</t>
  </si>
  <si>
    <t>Y / N</t>
  </si>
  <si>
    <t>Smoking</t>
  </si>
  <si>
    <t xml:space="preserve">Y / N </t>
  </si>
  <si>
    <t>HH Gross  
Annual 
Income*</t>
  </si>
  <si>
    <t>Unit #</t>
  </si>
  <si>
    <t>Hawaiian/Other Pacific Islander</t>
  </si>
  <si>
    <t>HWOPI</t>
  </si>
  <si>
    <t>Utility Allowance Schedule (1-10)</t>
  </si>
  <si>
    <t>White</t>
  </si>
  <si>
    <t>WHT</t>
  </si>
  <si>
    <t xml:space="preserve">   2) Save the USR file type as Microsoft Excel Workbook 2003 or 2010(.xls); thank you.</t>
  </si>
  <si>
    <t>Y</t>
  </si>
  <si>
    <t>N</t>
  </si>
  <si>
    <t>Smoking Codes</t>
  </si>
  <si>
    <t>Yes</t>
  </si>
  <si>
    <t>No</t>
  </si>
  <si>
    <t>Hispanic Code</t>
  </si>
  <si>
    <t>Smoking Codes*</t>
  </si>
  <si>
    <t>Hispanic Code*</t>
  </si>
  <si>
    <t>Public Assitance</t>
  </si>
  <si>
    <t>PA</t>
  </si>
  <si>
    <t>Self-Employment</t>
  </si>
  <si>
    <t>SELF</t>
  </si>
  <si>
    <t>Select Utility Allowance</t>
  </si>
  <si>
    <t>Public Assitance( TANF, CALWorks, CALFresh, GA, Etc)</t>
  </si>
  <si>
    <r>
      <t xml:space="preserve">  1) Delete </t>
    </r>
    <r>
      <rPr>
        <sz val="12"/>
        <rFont val="Palatino Linotype"/>
        <family val="1"/>
      </rPr>
      <t xml:space="preserve">the following Worksheets: Instructions, USR Reference Sheet, </t>
    </r>
  </si>
  <si>
    <r>
      <t xml:space="preserve">      </t>
    </r>
    <r>
      <rPr>
        <sz val="12"/>
        <rFont val="Palatino Linotype"/>
        <family val="1"/>
      </rPr>
      <t>assisted units in the Property; and</t>
    </r>
  </si>
  <si>
    <t>HH Type - Household Type Codes*</t>
  </si>
  <si>
    <t>Household (HH) Size and 
100% Annual Median Income (AMI)*</t>
  </si>
  <si>
    <t>HH
Size</t>
  </si>
  <si>
    <t>HH Gross Annual Income*</t>
  </si>
  <si>
    <t>HH Size*</t>
  </si>
  <si>
    <t>HH Type*</t>
  </si>
  <si>
    <r>
      <t xml:space="preserve">Please complete this form in its entirety for all Sacramento Housing and Redevelopment Agency ("SHRA" or "Agency") assisted units ("Unit” or “Units") in the property, including vacant Agency assisted units. A separate Unit Status Report (“USR") must be completed for each property. Please do not list the management staff and exempt unit(s). Please make certain the household (HH) gross annual income is consistent with the TIC/ICC/HCS (do not round-up to the nearest dollar). </t>
    </r>
    <r>
      <rPr>
        <b/>
        <sz val="14"/>
        <rFont val="Palatino Linotype"/>
        <family val="1"/>
      </rPr>
      <t>Funding Sources</t>
    </r>
    <r>
      <rPr>
        <sz val="12"/>
        <rFont val="Palatino Linotype"/>
        <family val="1"/>
      </rPr>
      <t>: Please only indicate one (1) funding source per column, (example: If half of the units are HOME and the other half Bond, then only use the first column to indicate HOME and second column indicating Bond)
For your assistance, please note the USR Reference and USR Sample sheets.  
To view cell comments, place the mouse cursor over a cell with a comment indicator.
Please list Units in ascending order. All fields are required for occupied SHRA Units. For all vacant SHRA Units - Do not complete the following fields with an asterisk (*) symbol:</t>
    </r>
  </si>
  <si>
    <t>SHRA Unit Mix Abbreviations</t>
  </si>
  <si>
    <t>EL</t>
  </si>
  <si>
    <t>VL</t>
  </si>
  <si>
    <t>LW</t>
  </si>
  <si>
    <t>MD</t>
  </si>
  <si>
    <t>Extremely Low</t>
  </si>
  <si>
    <t>Very Low</t>
  </si>
  <si>
    <t>Low</t>
  </si>
  <si>
    <t>Moderate</t>
  </si>
  <si>
    <t>6) HUSM (PROVIDE to SHRA)</t>
  </si>
  <si>
    <t>7) Other</t>
  </si>
  <si>
    <r>
      <t>3) CUAC (</t>
    </r>
    <r>
      <rPr>
        <b/>
        <sz val="8"/>
        <rFont val="Palatino Linotype"/>
        <family val="1"/>
      </rPr>
      <t xml:space="preserve">PROVIDE </t>
    </r>
    <r>
      <rPr>
        <sz val="8"/>
        <rFont val="Palatino Linotype"/>
        <family val="1"/>
      </rPr>
      <t>to SHRA)</t>
    </r>
  </si>
  <si>
    <t>4) HUSM (PROVIDE to SHRA)</t>
  </si>
  <si>
    <t>5) Other</t>
  </si>
  <si>
    <t>1) Apartment/Walk-Up</t>
  </si>
  <si>
    <t>2) RH, TH, SD &amp; DX</t>
  </si>
  <si>
    <t>Operations Coordinator</t>
  </si>
  <si>
    <t>Sample</t>
  </si>
  <si>
    <t>HOPWA</t>
  </si>
  <si>
    <t>ESG</t>
  </si>
  <si>
    <t xml:space="preserve">Emergency Solutions Grant Program </t>
  </si>
  <si>
    <t xml:space="preserve">INC </t>
  </si>
  <si>
    <t xml:space="preserve">Inclusionary Housing Program </t>
  </si>
  <si>
    <t>CNI</t>
  </si>
  <si>
    <t>Housing Opportunities for Persons with Aids Program</t>
  </si>
  <si>
    <t xml:space="preserve">Choice Neighborhoods Implementation Grant </t>
  </si>
  <si>
    <t>County Inclusionary/Affordable Housing Funds</t>
  </si>
  <si>
    <t>City Inclusionary/Mixed Income Housing Funds</t>
  </si>
  <si>
    <t>Housing Authority Funds</t>
  </si>
  <si>
    <t>PLHA</t>
  </si>
  <si>
    <t>Permanent Local Housing Allocation</t>
  </si>
  <si>
    <t>HOME -ARP</t>
  </si>
  <si>
    <t>Homekey</t>
  </si>
  <si>
    <t>HOME - American Rescue Plan</t>
  </si>
  <si>
    <t xml:space="preserve">Homekey </t>
  </si>
  <si>
    <t>DB</t>
  </si>
  <si>
    <t>Density Bonus</t>
  </si>
  <si>
    <t>LHTF</t>
  </si>
  <si>
    <t>Local Housing Trust Fund</t>
  </si>
  <si>
    <t>CIPH</t>
  </si>
  <si>
    <t>City Pro Housing</t>
  </si>
  <si>
    <r>
      <t xml:space="preserve">Unit Status Report (USR)
</t>
    </r>
    <r>
      <rPr>
        <sz val="12"/>
        <rFont val="Palatino Linotype"/>
        <family val="1"/>
      </rPr>
      <t>(Current as of 07-01-2024)</t>
    </r>
  </si>
  <si>
    <t>HAF/HASAF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</si>
</sst>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lt;=9999999]###\-####;\(###\)\ ###\-####"/>
  </numFmts>
  <fonts count="51" x14ac:knownFonts="1">
    <font>
      <sz val="10"/>
      <name val="Arial"/>
    </font>
    <font>
      <sz val="7"/>
      <name val="Palatino Linotype"/>
      <family val="1"/>
    </font>
    <font>
      <sz val="10"/>
      <name val="Arial"/>
      <family val="2"/>
    </font>
    <font>
      <sz val="8"/>
      <name val="Palatino Linotype"/>
      <family val="1"/>
    </font>
    <font>
      <b/>
      <sz val="10.5"/>
      <name val="Palatino Linotype"/>
      <family val="1"/>
    </font>
    <font>
      <b/>
      <sz val="8"/>
      <name val="Palatino Linotype"/>
      <family val="1"/>
    </font>
    <font>
      <u/>
      <sz val="8"/>
      <name val="Palatino Linotype"/>
      <family val="1"/>
    </font>
    <font>
      <b/>
      <sz val="9"/>
      <name val="Palatino Linotype"/>
      <family val="1"/>
    </font>
    <font>
      <sz val="9"/>
      <name val="Palatino Linotype"/>
      <family val="1"/>
    </font>
    <font>
      <sz val="15"/>
      <name val="Palatino Linotype"/>
      <family val="1"/>
    </font>
    <font>
      <sz val="12"/>
      <name val="Palatino Linotype"/>
      <family val="1"/>
    </font>
    <font>
      <b/>
      <sz val="9"/>
      <color indexed="56"/>
      <name val="Palatino Linotype"/>
      <family val="1"/>
    </font>
    <font>
      <b/>
      <sz val="9"/>
      <color indexed="12"/>
      <name val="Palatino Linotype"/>
      <family val="1"/>
    </font>
    <font>
      <sz val="9"/>
      <color indexed="56"/>
      <name val="Palatino Linotype"/>
      <family val="1"/>
    </font>
    <font>
      <sz val="8"/>
      <color indexed="56"/>
      <name val="Palatino Linotype"/>
      <family val="1"/>
    </font>
    <font>
      <b/>
      <u/>
      <sz val="8"/>
      <color indexed="81"/>
      <name val="Tahoma"/>
      <family val="2"/>
    </font>
    <font>
      <sz val="8"/>
      <color indexed="81"/>
      <name val="Tahoma"/>
      <family val="2"/>
    </font>
    <font>
      <b/>
      <sz val="8"/>
      <color indexed="81"/>
      <name val="Tahoma"/>
      <family val="2"/>
    </font>
    <font>
      <sz val="6"/>
      <name val="Palatino Linotype"/>
      <family val="1"/>
    </font>
    <font>
      <sz val="8"/>
      <name val="Arial"/>
      <family val="2"/>
    </font>
    <font>
      <b/>
      <u/>
      <sz val="16"/>
      <name val="Palatino Linotype"/>
      <family val="1"/>
    </font>
    <font>
      <b/>
      <sz val="16"/>
      <name val="Palatino Linotype"/>
      <family val="1"/>
    </font>
    <font>
      <sz val="10"/>
      <name val="Palatino Linotype"/>
      <family val="1"/>
    </font>
    <font>
      <b/>
      <u/>
      <sz val="12"/>
      <name val="Palatino Linotype"/>
      <family val="1"/>
    </font>
    <font>
      <sz val="8"/>
      <color indexed="8"/>
      <name val="Palatino Linotype"/>
      <family val="1"/>
    </font>
    <font>
      <b/>
      <sz val="12"/>
      <name val="Palatino Linotype"/>
      <family val="1"/>
    </font>
    <font>
      <b/>
      <u/>
      <sz val="18"/>
      <name val="Palatino Linotype"/>
      <family val="1"/>
    </font>
    <font>
      <b/>
      <sz val="18"/>
      <name val="Palatino Linotype"/>
      <family val="1"/>
    </font>
    <font>
      <b/>
      <u/>
      <sz val="11"/>
      <name val="Palatino Linotype"/>
      <family val="1"/>
    </font>
    <font>
      <sz val="11"/>
      <name val="Palatino Linotype"/>
      <family val="1"/>
    </font>
    <font>
      <b/>
      <u/>
      <sz val="8"/>
      <name val="Palatino Linotype"/>
      <family val="1"/>
    </font>
    <font>
      <b/>
      <sz val="9"/>
      <color indexed="81"/>
      <name val="Tahoma"/>
      <family val="2"/>
    </font>
    <font>
      <b/>
      <sz val="14"/>
      <name val="Palatino Linotype"/>
      <family val="1"/>
    </font>
    <font>
      <b/>
      <sz val="10"/>
      <name val="Palatino Linotype"/>
      <family val="1"/>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rgb="FFFF00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61">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medium">
        <color indexed="64"/>
      </top>
      <bottom style="thin">
        <color indexed="64"/>
      </bottom>
      <diagonal/>
    </border>
  </borders>
  <cellStyleXfs count="61">
    <xf numFmtId="0" fontId="0"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2" borderId="0" applyFont="0" applyFill="0" applyBorder="0" applyAlignment="0">
      <alignment horizontal="left" vertical="center"/>
    </xf>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3"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7" fillId="20" borderId="0" applyNumberFormat="0" applyBorder="0" applyAlignment="0" applyProtection="0"/>
    <xf numFmtId="0" fontId="38" fillId="21" borderId="51" applyNumberFormat="0" applyAlignment="0" applyProtection="0"/>
    <xf numFmtId="0" fontId="39" fillId="22" borderId="52" applyNumberFormat="0" applyAlignment="0" applyProtection="0"/>
    <xf numFmtId="43" fontId="34" fillId="0" borderId="0" applyFont="0" applyFill="0" applyBorder="0" applyAlignment="0" applyProtection="0"/>
    <xf numFmtId="44" fontId="34" fillId="0" borderId="0" applyFont="0" applyFill="0" applyBorder="0" applyAlignment="0" applyProtection="0"/>
    <xf numFmtId="0" fontId="40" fillId="0" borderId="0" applyNumberFormat="0" applyFill="0" applyBorder="0" applyAlignment="0" applyProtection="0"/>
    <xf numFmtId="0" fontId="41" fillId="11" borderId="0" applyNumberFormat="0" applyBorder="0" applyAlignment="0" applyProtection="0"/>
    <xf numFmtId="0" fontId="42" fillId="0" borderId="53" applyNumberFormat="0" applyFill="0" applyAlignment="0" applyProtection="0"/>
    <xf numFmtId="0" fontId="43" fillId="0" borderId="54" applyNumberFormat="0" applyFill="0" applyAlignment="0" applyProtection="0"/>
    <xf numFmtId="0" fontId="44" fillId="0" borderId="55" applyNumberFormat="0" applyFill="0" applyAlignment="0" applyProtection="0"/>
    <xf numFmtId="0" fontId="44" fillId="0" borderId="0" applyNumberFormat="0" applyFill="0" applyBorder="0" applyAlignment="0" applyProtection="0"/>
    <xf numFmtId="0" fontId="45" fillId="12" borderId="51" applyNumberFormat="0" applyAlignment="0" applyProtection="0"/>
    <xf numFmtId="0" fontId="46" fillId="0" borderId="56" applyNumberFormat="0" applyFill="0" applyAlignment="0" applyProtection="0"/>
    <xf numFmtId="0" fontId="47" fillId="12" borderId="0" applyNumberFormat="0" applyBorder="0" applyAlignment="0" applyProtection="0"/>
    <xf numFmtId="0" fontId="34" fillId="9" borderId="57" applyNumberFormat="0" applyFont="0" applyAlignment="0" applyProtection="0"/>
    <xf numFmtId="0" fontId="48" fillId="21" borderId="58" applyNumberFormat="0" applyAlignment="0" applyProtection="0"/>
    <xf numFmtId="9" fontId="34" fillId="0" borderId="0" applyFont="0" applyFill="0" applyBorder="0" applyAlignment="0" applyProtection="0"/>
    <xf numFmtId="0" fontId="49" fillId="0" borderId="0" applyNumberFormat="0" applyFill="0" applyBorder="0" applyAlignment="0" applyProtection="0"/>
    <xf numFmtId="0" fontId="50" fillId="0" borderId="59" applyNumberFormat="0" applyFill="0" applyAlignment="0" applyProtection="0"/>
    <xf numFmtId="0" fontId="46" fillId="0" borderId="0" applyNumberForma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9" borderId="57" applyNumberFormat="0" applyFont="0" applyAlignment="0" applyProtection="0"/>
    <xf numFmtId="9"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9" borderId="57" applyNumberFormat="0" applyFont="0" applyAlignment="0" applyProtection="0"/>
    <xf numFmtId="9" fontId="34" fillId="0" borderId="0" applyFont="0" applyFill="0" applyBorder="0" applyAlignment="0" applyProtection="0"/>
  </cellStyleXfs>
  <cellXfs count="247">
    <xf numFmtId="0" fontId="0" fillId="0" borderId="0" xfId="0"/>
    <xf numFmtId="0" fontId="3" fillId="0" borderId="0" xfId="0" applyFont="1"/>
    <xf numFmtId="0" fontId="4" fillId="0" borderId="0" xfId="0" applyFont="1"/>
    <xf numFmtId="0" fontId="4" fillId="2" borderId="0" xfId="0" applyFont="1" applyFill="1" applyAlignment="1">
      <alignment wrapText="1"/>
    </xf>
    <xf numFmtId="0" fontId="5" fillId="2" borderId="0" xfId="0" applyFont="1" applyFill="1" applyAlignment="1">
      <alignment wrapText="1"/>
    </xf>
    <xf numFmtId="0" fontId="3" fillId="0" borderId="0" xfId="0" applyFont="1" applyAlignment="1">
      <alignment horizontal="left" vertical="center"/>
    </xf>
    <xf numFmtId="164" fontId="3" fillId="0" borderId="0" xfId="0" applyNumberFormat="1" applyFont="1" applyAlignment="1">
      <alignment horizontal="left"/>
    </xf>
    <xf numFmtId="0" fontId="3" fillId="0" borderId="0" xfId="0" applyFont="1" applyAlignment="1">
      <alignment horizontal="left"/>
    </xf>
    <xf numFmtId="0" fontId="6" fillId="0" borderId="0" xfId="0" applyFont="1" applyAlignment="1">
      <alignment horizontal="left"/>
    </xf>
    <xf numFmtId="164" fontId="3" fillId="0" borderId="0" xfId="0" applyNumberFormat="1" applyFont="1" applyAlignment="1">
      <alignment horizontal="center"/>
    </xf>
    <xf numFmtId="0" fontId="6" fillId="2" borderId="0" xfId="0" applyFont="1" applyFill="1" applyAlignment="1">
      <alignment horizontal="left"/>
    </xf>
    <xf numFmtId="0" fontId="3" fillId="0" borderId="0" xfId="0" applyFont="1" applyAlignment="1">
      <alignment horizontal="center"/>
    </xf>
    <xf numFmtId="0" fontId="7" fillId="0" borderId="0" xfId="0" applyFont="1" applyAlignment="1">
      <alignment horizontal="left"/>
    </xf>
    <xf numFmtId="0" fontId="4" fillId="2" borderId="0" xfId="0" applyFont="1" applyFill="1"/>
    <xf numFmtId="0" fontId="7" fillId="0" borderId="0" xfId="0" applyFont="1"/>
    <xf numFmtId="0" fontId="8" fillId="0" borderId="0" xfId="0" applyFont="1"/>
    <xf numFmtId="164" fontId="3" fillId="0" borderId="0" xfId="1" applyNumberFormat="1" applyFont="1" applyFill="1" applyBorder="1" applyAlignment="1" applyProtection="1">
      <alignment horizontal="left"/>
    </xf>
    <xf numFmtId="7" fontId="3" fillId="0" borderId="0" xfId="1" applyNumberFormat="1" applyFont="1" applyFill="1" applyBorder="1" applyAlignment="1" applyProtection="1">
      <alignment horizontal="left"/>
    </xf>
    <xf numFmtId="5" fontId="3" fillId="0" borderId="0" xfId="1" applyNumberFormat="1" applyFont="1" applyFill="1" applyBorder="1" applyAlignment="1" applyProtection="1">
      <alignment horizontal="left"/>
      <protection locked="0"/>
    </xf>
    <xf numFmtId="37" fontId="3" fillId="0" borderId="0" xfId="1" applyNumberFormat="1" applyFont="1" applyFill="1" applyBorder="1" applyAlignment="1" applyProtection="1">
      <alignment horizontal="left"/>
    </xf>
    <xf numFmtId="44" fontId="1" fillId="0" borderId="0" xfId="1" applyFont="1" applyFill="1" applyBorder="1" applyAlignment="1" applyProtection="1"/>
    <xf numFmtId="0" fontId="5" fillId="0" borderId="0" xfId="0" applyFont="1"/>
    <xf numFmtId="0" fontId="3" fillId="0" borderId="0" xfId="0" applyFont="1" applyAlignment="1">
      <alignment horizontal="left" vertical="top"/>
    </xf>
    <xf numFmtId="0" fontId="1" fillId="0" borderId="0" xfId="0" applyFont="1" applyAlignment="1">
      <alignment horizontal="left"/>
    </xf>
    <xf numFmtId="7" fontId="3" fillId="0" borderId="0" xfId="0" applyNumberFormat="1" applyFont="1"/>
    <xf numFmtId="0" fontId="8" fillId="0" borderId="0" xfId="0" applyFont="1" applyAlignment="1">
      <alignment horizontal="left"/>
    </xf>
    <xf numFmtId="0" fontId="6" fillId="2" borderId="0" xfId="0" applyFont="1" applyFill="1" applyAlignment="1">
      <alignment horizontal="center"/>
    </xf>
    <xf numFmtId="37" fontId="3" fillId="0" borderId="0" xfId="1" applyNumberFormat="1" applyFont="1" applyBorder="1" applyAlignment="1" applyProtection="1">
      <alignment horizontal="left"/>
    </xf>
    <xf numFmtId="0" fontId="3" fillId="0" borderId="0" xfId="0" applyFont="1" applyAlignment="1">
      <alignment horizontal="center" vertical="center"/>
    </xf>
    <xf numFmtId="9" fontId="7" fillId="0" borderId="0" xfId="3" applyFont="1" applyBorder="1" applyAlignment="1" applyProtection="1">
      <alignment horizontal="center"/>
    </xf>
    <xf numFmtId="0" fontId="3" fillId="0" borderId="0" xfId="0" applyFont="1" applyProtection="1">
      <protection hidden="1"/>
    </xf>
    <xf numFmtId="9" fontId="5" fillId="0" borderId="0" xfId="3" applyFont="1" applyFill="1" applyBorder="1" applyAlignment="1" applyProtection="1">
      <alignment horizontal="center" vertical="center"/>
    </xf>
    <xf numFmtId="0" fontId="3" fillId="0" borderId="0" xfId="0" applyFont="1" applyAlignment="1" applyProtection="1">
      <alignment horizontal="left"/>
      <protection hidden="1"/>
    </xf>
    <xf numFmtId="9" fontId="5" fillId="0" borderId="0" xfId="3" applyFont="1" applyFill="1" applyBorder="1" applyAlignment="1" applyProtection="1">
      <alignment horizontal="center" vertical="center" wrapText="1"/>
    </xf>
    <xf numFmtId="0" fontId="3" fillId="0" borderId="0" xfId="0" applyFont="1" applyAlignment="1">
      <alignment horizontal="left" vertical="center" wrapText="1"/>
    </xf>
    <xf numFmtId="0" fontId="1" fillId="0" borderId="0" xfId="0" applyFont="1" applyAlignment="1" applyProtection="1">
      <alignment horizontal="left"/>
      <protection hidden="1"/>
    </xf>
    <xf numFmtId="9" fontId="5" fillId="0" borderId="0" xfId="3" applyFont="1" applyFill="1" applyBorder="1" applyAlignment="1" applyProtection="1">
      <alignment horizontal="center"/>
    </xf>
    <xf numFmtId="1" fontId="8" fillId="0" borderId="5" xfId="0" applyNumberFormat="1" applyFont="1" applyBorder="1" applyAlignment="1">
      <alignment horizontal="center"/>
    </xf>
    <xf numFmtId="0" fontId="8" fillId="0" borderId="0" xfId="0" applyFont="1" applyAlignment="1">
      <alignment wrapText="1" shrinkToFit="1"/>
    </xf>
    <xf numFmtId="0" fontId="8" fillId="0" borderId="6" xfId="0" applyFont="1" applyBorder="1" applyAlignment="1">
      <alignment horizontal="left"/>
    </xf>
    <xf numFmtId="9" fontId="8" fillId="0" borderId="3" xfId="3" applyFont="1" applyBorder="1" applyAlignment="1" applyProtection="1">
      <alignment horizontal="center" vertical="center"/>
    </xf>
    <xf numFmtId="0" fontId="8" fillId="0" borderId="7" xfId="0" applyFont="1" applyBorder="1"/>
    <xf numFmtId="0" fontId="8" fillId="0" borderId="8" xfId="0" applyFont="1" applyBorder="1"/>
    <xf numFmtId="1" fontId="8" fillId="0" borderId="3" xfId="0" applyNumberFormat="1" applyFont="1" applyBorder="1" applyAlignment="1">
      <alignment horizontal="center" vertical="center"/>
    </xf>
    <xf numFmtId="9" fontId="8" fillId="0" borderId="9" xfId="3" applyFont="1" applyBorder="1" applyAlignment="1" applyProtection="1">
      <alignment horizontal="center" vertical="center"/>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9" fontId="3" fillId="3" borderId="2" xfId="0" applyNumberFormat="1"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0" xfId="0" applyFont="1" applyAlignment="1" applyProtection="1">
      <alignment horizontal="left" shrinkToFit="1"/>
      <protection hidden="1"/>
    </xf>
    <xf numFmtId="0" fontId="14" fillId="0" borderId="19" xfId="0" applyFont="1" applyBorder="1" applyAlignment="1" applyProtection="1">
      <alignment horizontal="center" shrinkToFit="1"/>
      <protection locked="0"/>
    </xf>
    <xf numFmtId="14" fontId="14" fillId="0" borderId="19" xfId="0" applyNumberFormat="1" applyFont="1" applyBorder="1" applyAlignment="1" applyProtection="1">
      <alignment horizontal="center" shrinkToFit="1"/>
      <protection locked="0"/>
    </xf>
    <xf numFmtId="44" fontId="14" fillId="0" borderId="19" xfId="1" applyFont="1" applyFill="1" applyBorder="1" applyAlignment="1" applyProtection="1">
      <alignment horizontal="center" shrinkToFit="1"/>
      <protection locked="0"/>
    </xf>
    <xf numFmtId="10" fontId="3" fillId="0" borderId="19" xfId="3" applyNumberFormat="1" applyFont="1" applyFill="1" applyBorder="1" applyAlignment="1" applyProtection="1">
      <alignment horizontal="center" shrinkToFit="1"/>
    </xf>
    <xf numFmtId="44" fontId="3" fillId="0" borderId="19" xfId="1" applyFont="1" applyFill="1" applyBorder="1" applyAlignment="1" applyProtection="1">
      <alignment horizontal="center" shrinkToFit="1"/>
    </xf>
    <xf numFmtId="0" fontId="14" fillId="0" borderId="0" xfId="0" applyFont="1" applyAlignment="1">
      <alignment horizontal="center" shrinkToFit="1"/>
    </xf>
    <xf numFmtId="0" fontId="8" fillId="0" borderId="0" xfId="0" applyFont="1" applyAlignment="1">
      <alignment wrapText="1"/>
    </xf>
    <xf numFmtId="0" fontId="8" fillId="0" borderId="20" xfId="0" applyFont="1" applyBorder="1" applyAlignment="1">
      <alignment horizontal="center"/>
    </xf>
    <xf numFmtId="0" fontId="8" fillId="0" borderId="21" xfId="0" applyFont="1" applyBorder="1"/>
    <xf numFmtId="0" fontId="11" fillId="0" borderId="21" xfId="0" applyFont="1" applyBorder="1"/>
    <xf numFmtId="0" fontId="11" fillId="0" borderId="22" xfId="0" applyFont="1" applyBorder="1"/>
    <xf numFmtId="0" fontId="11" fillId="0" borderId="17" xfId="0" applyFont="1" applyBorder="1"/>
    <xf numFmtId="0" fontId="8" fillId="0" borderId="17" xfId="0" applyFont="1" applyBorder="1" applyAlignment="1">
      <alignment wrapText="1"/>
    </xf>
    <xf numFmtId="9" fontId="14" fillId="0" borderId="19" xfId="3" applyFont="1" applyFill="1" applyBorder="1" applyAlignment="1" applyProtection="1">
      <alignment horizontal="center" shrinkToFit="1"/>
      <protection locked="0"/>
    </xf>
    <xf numFmtId="0" fontId="8" fillId="0" borderId="27" xfId="0" applyFont="1" applyBorder="1" applyAlignment="1">
      <alignment horizontal="left"/>
    </xf>
    <xf numFmtId="0" fontId="3" fillId="0" borderId="0" xfId="0" applyFont="1" applyAlignment="1">
      <alignment shrinkToFit="1"/>
    </xf>
    <xf numFmtId="0" fontId="18" fillId="3" borderId="14" xfId="0" applyFont="1" applyFill="1" applyBorder="1" applyAlignment="1">
      <alignment horizontal="center" vertical="top" wrapText="1"/>
    </xf>
    <xf numFmtId="0" fontId="8" fillId="0" borderId="21" xfId="0" applyFont="1" applyBorder="1" applyAlignment="1">
      <alignment horizontal="center"/>
    </xf>
    <xf numFmtId="0" fontId="22" fillId="0" borderId="0" xfId="0" applyFont="1"/>
    <xf numFmtId="0" fontId="23" fillId="0" borderId="0" xfId="0" applyFont="1" applyAlignment="1">
      <alignment vertical="center"/>
    </xf>
    <xf numFmtId="0" fontId="22" fillId="0" borderId="0" xfId="0" applyFont="1" applyAlignment="1">
      <alignment wrapText="1"/>
    </xf>
    <xf numFmtId="0" fontId="24" fillId="3" borderId="4" xfId="0"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0" fontId="25" fillId="0" borderId="0" xfId="0" applyFont="1"/>
    <xf numFmtId="0" fontId="10" fillId="0" borderId="0" xfId="0" applyFont="1"/>
    <xf numFmtId="0" fontId="28" fillId="0" borderId="0" xfId="0" applyFont="1" applyProtection="1">
      <protection hidden="1"/>
    </xf>
    <xf numFmtId="0" fontId="29" fillId="0" borderId="0" xfId="0" applyFont="1" applyAlignment="1">
      <alignment horizontal="center"/>
    </xf>
    <xf numFmtId="0" fontId="29" fillId="0" borderId="0" xfId="0" applyFont="1"/>
    <xf numFmtId="0" fontId="29" fillId="0" borderId="0" xfId="0" applyFont="1" applyProtection="1">
      <protection hidden="1"/>
    </xf>
    <xf numFmtId="0" fontId="3" fillId="0" borderId="19" xfId="0" applyFont="1" applyBorder="1" applyAlignment="1">
      <alignment horizontal="left"/>
    </xf>
    <xf numFmtId="0" fontId="7" fillId="0" borderId="4" xfId="0" applyFont="1" applyBorder="1"/>
    <xf numFmtId="0" fontId="3" fillId="0" borderId="4" xfId="0" applyFont="1" applyBorder="1"/>
    <xf numFmtId="0" fontId="7" fillId="0" borderId="4" xfId="0" applyFont="1" applyBorder="1" applyAlignment="1">
      <alignment horizontal="left"/>
    </xf>
    <xf numFmtId="0" fontId="3" fillId="0" borderId="4" xfId="0" applyFont="1" applyBorder="1" applyAlignment="1">
      <alignment horizontal="left"/>
    </xf>
    <xf numFmtId="0" fontId="3" fillId="0" borderId="4" xfId="0" applyFont="1" applyBorder="1" applyAlignment="1" applyProtection="1">
      <alignment horizontal="left"/>
      <protection hidden="1"/>
    </xf>
    <xf numFmtId="0" fontId="30" fillId="0" borderId="0" xfId="0" applyFont="1"/>
    <xf numFmtId="0" fontId="7" fillId="0" borderId="19" xfId="0" applyFont="1" applyBorder="1"/>
    <xf numFmtId="0" fontId="30" fillId="2"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5" fillId="0" borderId="0" xfId="0" applyFont="1" applyAlignment="1">
      <alignment horizontal="left" vertical="top" wrapText="1"/>
    </xf>
    <xf numFmtId="5" fontId="3" fillId="0" borderId="4" xfId="1" applyNumberFormat="1" applyFont="1" applyFill="1" applyBorder="1" applyAlignment="1" applyProtection="1">
      <alignment horizontal="left"/>
      <protection locked="0"/>
    </xf>
    <xf numFmtId="0" fontId="7" fillId="0" borderId="0" xfId="0" applyFont="1" applyAlignment="1">
      <alignment wrapText="1"/>
    </xf>
    <xf numFmtId="164" fontId="3" fillId="0" borderId="0" xfId="0" applyNumberFormat="1" applyFont="1" applyAlignment="1" applyProtection="1">
      <alignment horizontal="left"/>
      <protection hidden="1"/>
    </xf>
    <xf numFmtId="0" fontId="8" fillId="0" borderId="30" xfId="0" applyFont="1" applyBorder="1" applyAlignment="1">
      <alignment horizontal="left" shrinkToFit="1"/>
    </xf>
    <xf numFmtId="0" fontId="8" fillId="0" borderId="31" xfId="0" applyFont="1" applyBorder="1" applyAlignment="1">
      <alignment horizontal="left" shrinkToFit="1"/>
    </xf>
    <xf numFmtId="0" fontId="8" fillId="0" borderId="32" xfId="0" applyFont="1" applyBorder="1" applyAlignment="1">
      <alignment horizontal="left" shrinkToFit="1"/>
    </xf>
    <xf numFmtId="0" fontId="8" fillId="4" borderId="23" xfId="0" applyFont="1" applyFill="1" applyBorder="1" applyAlignment="1">
      <alignment horizontal="left" shrinkToFit="1"/>
    </xf>
    <xf numFmtId="0" fontId="8" fillId="4" borderId="0" xfId="0" applyFont="1" applyFill="1" applyAlignment="1">
      <alignment horizontal="left" shrinkToFit="1"/>
    </xf>
    <xf numFmtId="0" fontId="3" fillId="3" borderId="17" xfId="0" applyFont="1" applyFill="1" applyBorder="1" applyAlignment="1">
      <alignment horizontal="center" vertical="top"/>
    </xf>
    <xf numFmtId="0" fontId="8" fillId="4" borderId="2" xfId="0" applyFont="1" applyFill="1" applyBorder="1" applyAlignment="1">
      <alignment horizontal="center"/>
    </xf>
    <xf numFmtId="1" fontId="13" fillId="4" borderId="2" xfId="0" applyNumberFormat="1" applyFont="1" applyFill="1" applyBorder="1" applyAlignment="1">
      <alignment horizontal="center"/>
    </xf>
    <xf numFmtId="0" fontId="8" fillId="4" borderId="12" xfId="0" applyFont="1" applyFill="1" applyBorder="1" applyAlignment="1">
      <alignment horizontal="center"/>
    </xf>
    <xf numFmtId="1" fontId="13" fillId="4" borderId="33" xfId="0" applyNumberFormat="1" applyFont="1" applyFill="1" applyBorder="1" applyAlignment="1">
      <alignment horizontal="center"/>
    </xf>
    <xf numFmtId="0" fontId="8" fillId="4" borderId="33" xfId="0" applyFont="1" applyFill="1" applyBorder="1" applyAlignment="1">
      <alignment horizontal="center"/>
    </xf>
    <xf numFmtId="1" fontId="8" fillId="4" borderId="34" xfId="0" applyNumberFormat="1" applyFont="1" applyFill="1" applyBorder="1" applyAlignment="1">
      <alignment horizontal="center"/>
    </xf>
    <xf numFmtId="0" fontId="8" fillId="4" borderId="35" xfId="0" applyFont="1" applyFill="1" applyBorder="1"/>
    <xf numFmtId="0" fontId="8" fillId="4" borderId="24" xfId="0" applyFont="1" applyFill="1" applyBorder="1"/>
    <xf numFmtId="165" fontId="13" fillId="4" borderId="25" xfId="0" applyNumberFormat="1" applyFont="1" applyFill="1" applyBorder="1" applyAlignment="1">
      <alignment horizontal="center"/>
    </xf>
    <xf numFmtId="165" fontId="8" fillId="4" borderId="25" xfId="0" applyNumberFormat="1" applyFont="1" applyFill="1" applyBorder="1"/>
    <xf numFmtId="165" fontId="8" fillId="4" borderId="23" xfId="0" applyNumberFormat="1" applyFont="1" applyFill="1" applyBorder="1"/>
    <xf numFmtId="165" fontId="8" fillId="4" borderId="25" xfId="0" applyNumberFormat="1" applyFont="1" applyFill="1" applyBorder="1" applyAlignment="1">
      <alignment horizontal="center"/>
    </xf>
    <xf numFmtId="14" fontId="13" fillId="4" borderId="24" xfId="0" applyNumberFormat="1" applyFont="1" applyFill="1" applyBorder="1" applyAlignment="1">
      <alignment horizontal="center"/>
    </xf>
    <xf numFmtId="14" fontId="13" fillId="4" borderId="25" xfId="0" applyNumberFormat="1" applyFont="1" applyFill="1" applyBorder="1" applyAlignment="1">
      <alignment horizontal="center"/>
    </xf>
    <xf numFmtId="14" fontId="8" fillId="4" borderId="25" xfId="0" applyNumberFormat="1" applyFont="1" applyFill="1" applyBorder="1" applyAlignment="1">
      <alignment horizontal="center" vertical="center"/>
    </xf>
    <xf numFmtId="1" fontId="13" fillId="4" borderId="0" xfId="0" applyNumberFormat="1" applyFont="1" applyFill="1" applyAlignment="1">
      <alignment horizontal="center" vertical="center"/>
    </xf>
    <xf numFmtId="0" fontId="8" fillId="4" borderId="24" xfId="0" applyFont="1" applyFill="1" applyBorder="1" applyAlignment="1">
      <alignment horizontal="left"/>
    </xf>
    <xf numFmtId="3" fontId="13" fillId="4" borderId="25" xfId="0" applyNumberFormat="1" applyFont="1" applyFill="1" applyBorder="1" applyAlignment="1">
      <alignment horizontal="center" vertical="center"/>
    </xf>
    <xf numFmtId="9" fontId="8" fillId="4" borderId="23" xfId="3" applyFont="1" applyFill="1" applyBorder="1" applyAlignment="1" applyProtection="1">
      <alignment horizontal="center" vertical="center"/>
    </xf>
    <xf numFmtId="16" fontId="8" fillId="4" borderId="2" xfId="0" applyNumberFormat="1" applyFont="1" applyFill="1" applyBorder="1" applyAlignment="1">
      <alignment horizontal="center"/>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26" xfId="0" applyFont="1" applyFill="1" applyBorder="1" applyAlignment="1">
      <alignment horizontal="center" vertical="top"/>
    </xf>
    <xf numFmtId="0" fontId="3" fillId="3" borderId="2" xfId="0"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13" xfId="0" applyFont="1" applyFill="1" applyBorder="1" applyAlignment="1">
      <alignment horizontal="center" vertical="center"/>
    </xf>
    <xf numFmtId="0" fontId="5" fillId="0" borderId="0" xfId="0" applyFont="1" applyAlignment="1">
      <alignment horizontal="left"/>
    </xf>
    <xf numFmtId="0" fontId="3" fillId="0" borderId="4" xfId="0" applyFont="1" applyBorder="1" applyAlignment="1" applyProtection="1">
      <alignment wrapText="1"/>
      <protection hidden="1"/>
    </xf>
    <xf numFmtId="1" fontId="11" fillId="5" borderId="3" xfId="0" applyNumberFormat="1" applyFont="1" applyFill="1" applyBorder="1" applyAlignment="1" applyProtection="1">
      <alignment horizontal="center" vertical="center"/>
      <protection locked="0"/>
    </xf>
    <xf numFmtId="1" fontId="11" fillId="5" borderId="9" xfId="0" applyNumberFormat="1" applyFont="1" applyFill="1" applyBorder="1" applyAlignment="1" applyProtection="1">
      <alignment horizontal="center" vertical="center"/>
      <protection locked="0"/>
    </xf>
    <xf numFmtId="1" fontId="11" fillId="5" borderId="4" xfId="0" applyNumberFormat="1" applyFont="1" applyFill="1" applyBorder="1" applyAlignment="1" applyProtection="1">
      <alignment horizontal="center" vertical="center"/>
      <protection locked="0"/>
    </xf>
    <xf numFmtId="1" fontId="11" fillId="5" borderId="10"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8" fillId="0" borderId="28" xfId="0" applyFont="1" applyBorder="1"/>
    <xf numFmtId="0" fontId="5" fillId="0" borderId="4" xfId="0" applyFont="1" applyBorder="1"/>
    <xf numFmtId="0" fontId="21" fillId="0" borderId="0" xfId="0" applyFont="1"/>
    <xf numFmtId="0" fontId="33" fillId="0" borderId="0" xfId="0" applyFont="1"/>
    <xf numFmtId="1" fontId="11" fillId="5" borderId="1" xfId="0" applyNumberFormat="1" applyFont="1" applyFill="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9" fillId="0" borderId="0" xfId="0" applyFont="1" applyAlignment="1">
      <alignment horizontal="center" vertical="center" wrapText="1"/>
    </xf>
    <xf numFmtId="0" fontId="3" fillId="0" borderId="32" xfId="0" applyFont="1" applyBorder="1" applyAlignment="1">
      <alignment horizontal="left"/>
    </xf>
    <xf numFmtId="0" fontId="3" fillId="0" borderId="36" xfId="0" applyFont="1" applyBorder="1" applyAlignment="1">
      <alignment horizontal="left"/>
    </xf>
    <xf numFmtId="0" fontId="21" fillId="0" borderId="0" xfId="0" applyFont="1" applyAlignment="1">
      <alignment horizontal="left" vertical="center"/>
    </xf>
    <xf numFmtId="0" fontId="20" fillId="0" borderId="0" xfId="0" applyFont="1" applyAlignment="1">
      <alignment horizontal="left" vertical="center"/>
    </xf>
    <xf numFmtId="0" fontId="10" fillId="0" borderId="36" xfId="0" applyFont="1" applyBorder="1" applyAlignment="1">
      <alignment horizontal="left" wrapText="1"/>
    </xf>
    <xf numFmtId="0" fontId="24" fillId="3" borderId="29"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4" fillId="2" borderId="31" xfId="0" applyFont="1" applyFill="1" applyBorder="1" applyAlignment="1" applyProtection="1">
      <alignment horizontal="center"/>
      <protection hidden="1"/>
    </xf>
    <xf numFmtId="0" fontId="25" fillId="0" borderId="0" xfId="0" applyFont="1" applyAlignment="1">
      <alignment horizontal="left"/>
    </xf>
    <xf numFmtId="0" fontId="4" fillId="2" borderId="36" xfId="0" applyFont="1" applyFill="1" applyBorder="1" applyAlignment="1" applyProtection="1">
      <alignment horizontal="center"/>
      <protection hidden="1"/>
    </xf>
    <xf numFmtId="0" fontId="27" fillId="2" borderId="0" xfId="0" applyFont="1" applyFill="1" applyAlignment="1">
      <alignment horizontal="left"/>
    </xf>
    <xf numFmtId="0" fontId="26" fillId="2" borderId="0" xfId="0" applyFont="1" applyFill="1" applyAlignment="1">
      <alignment horizontal="left"/>
    </xf>
    <xf numFmtId="0" fontId="4" fillId="0" borderId="36" xfId="0"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7" xfId="0" applyFont="1" applyBorder="1" applyAlignment="1">
      <alignment horizontal="center"/>
    </xf>
    <xf numFmtId="0" fontId="4" fillId="2" borderId="0" xfId="0" applyFont="1" applyFill="1" applyAlignment="1" applyProtection="1">
      <alignment horizontal="center" wrapText="1"/>
      <protection hidden="1"/>
    </xf>
    <xf numFmtId="0" fontId="4" fillId="2" borderId="17" xfId="0" applyFont="1" applyFill="1" applyBorder="1" applyAlignment="1" applyProtection="1">
      <alignment horizontal="center" wrapText="1"/>
      <protection hidden="1"/>
    </xf>
    <xf numFmtId="0" fontId="5" fillId="0" borderId="32" xfId="0" applyFont="1" applyBorder="1" applyAlignment="1">
      <alignment horizontal="center" vertical="top" wrapText="1"/>
    </xf>
    <xf numFmtId="0" fontId="4" fillId="2" borderId="0" xfId="0" applyFont="1" applyFill="1" applyAlignment="1" applyProtection="1">
      <alignment horizontal="center"/>
      <protection hidden="1"/>
    </xf>
    <xf numFmtId="0" fontId="4" fillId="0" borderId="0" xfId="0" applyFont="1" applyAlignment="1">
      <alignment horizontal="left"/>
    </xf>
    <xf numFmtId="0" fontId="9" fillId="0" borderId="0" xfId="0" applyFont="1" applyAlignment="1">
      <alignment horizontal="center" vertical="center" wrapText="1"/>
    </xf>
    <xf numFmtId="0" fontId="8" fillId="0" borderId="44" xfId="0" applyFont="1" applyBorder="1"/>
    <xf numFmtId="0" fontId="8" fillId="0" borderId="45" xfId="0" applyFont="1" applyBorder="1"/>
    <xf numFmtId="0" fontId="8" fillId="0" borderId="28" xfId="0" applyFont="1" applyBorder="1"/>
    <xf numFmtId="0" fontId="8" fillId="0" borderId="28" xfId="0" applyFont="1" applyBorder="1" applyAlignment="1">
      <alignment horizontal="left"/>
    </xf>
    <xf numFmtId="0" fontId="8" fillId="0" borderId="1" xfId="0" applyFont="1" applyBorder="1" applyAlignment="1">
      <alignment horizontal="left"/>
    </xf>
    <xf numFmtId="0" fontId="8" fillId="0" borderId="39" xfId="0" applyFont="1" applyBorder="1" applyAlignment="1">
      <alignment horizontal="left" shrinkToFit="1"/>
    </xf>
    <xf numFmtId="0" fontId="8" fillId="0" borderId="32" xfId="0" applyFont="1" applyBorder="1" applyAlignment="1">
      <alignment horizontal="left" shrinkToFit="1"/>
    </xf>
    <xf numFmtId="0" fontId="8" fillId="0" borderId="46" xfId="0" applyFont="1" applyBorder="1" applyAlignment="1">
      <alignment horizontal="center" wrapText="1"/>
    </xf>
    <xf numFmtId="0" fontId="8" fillId="0" borderId="13"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wrapText="1"/>
    </xf>
    <xf numFmtId="0" fontId="8" fillId="0" borderId="50" xfId="0" applyFont="1" applyBorder="1" applyAlignment="1">
      <alignment horizontal="center"/>
    </xf>
    <xf numFmtId="0" fontId="3" fillId="0" borderId="46" xfId="0" applyFont="1" applyBorder="1" applyAlignment="1">
      <alignment horizontal="left"/>
    </xf>
    <xf numFmtId="0" fontId="3" fillId="0" borderId="33" xfId="0" applyFont="1" applyBorder="1" applyAlignment="1">
      <alignment horizontal="left"/>
    </xf>
    <xf numFmtId="0" fontId="3" fillId="0" borderId="13" xfId="0" applyFont="1" applyBorder="1" applyAlignment="1">
      <alignment horizontal="left"/>
    </xf>
    <xf numFmtId="0" fontId="3" fillId="0" borderId="32" xfId="0" applyFont="1" applyBorder="1" applyAlignment="1">
      <alignment horizontal="left"/>
    </xf>
    <xf numFmtId="0" fontId="3" fillId="0" borderId="45" xfId="0" applyFont="1" applyBorder="1" applyAlignment="1">
      <alignment horizontal="left"/>
    </xf>
    <xf numFmtId="0" fontId="11" fillId="5" borderId="6" xfId="0" applyFont="1" applyFill="1" applyBorder="1" applyAlignment="1" applyProtection="1">
      <alignment horizontal="center" wrapText="1"/>
      <protection locked="0"/>
    </xf>
    <xf numFmtId="0" fontId="11" fillId="5" borderId="31" xfId="0" applyFont="1" applyFill="1" applyBorder="1" applyAlignment="1" applyProtection="1">
      <alignment horizontal="center" wrapText="1"/>
      <protection locked="0"/>
    </xf>
    <xf numFmtId="0" fontId="11" fillId="5" borderId="37" xfId="0" applyFont="1" applyFill="1" applyBorder="1" applyAlignment="1" applyProtection="1">
      <alignment horizontal="center" wrapText="1"/>
      <protection locked="0"/>
    </xf>
    <xf numFmtId="0" fontId="8" fillId="0" borderId="40" xfId="0" applyFont="1" applyBorder="1" applyAlignment="1">
      <alignment horizontal="left"/>
    </xf>
    <xf numFmtId="0" fontId="8" fillId="0" borderId="37" xfId="0" applyFont="1" applyBorder="1" applyAlignment="1">
      <alignment horizontal="left"/>
    </xf>
    <xf numFmtId="0" fontId="8" fillId="0" borderId="4" xfId="0" applyFont="1" applyBorder="1" applyAlignment="1">
      <alignment horizontal="left"/>
    </xf>
    <xf numFmtId="14" fontId="8" fillId="0" borderId="4" xfId="0" applyNumberFormat="1" applyFont="1" applyBorder="1" applyAlignment="1">
      <alignment horizontal="left" vertical="center"/>
    </xf>
    <xf numFmtId="0" fontId="8" fillId="0" borderId="3" xfId="0" applyFont="1" applyBorder="1" applyAlignment="1">
      <alignment horizontal="left"/>
    </xf>
    <xf numFmtId="0" fontId="11" fillId="5" borderId="40" xfId="0" applyFont="1" applyFill="1" applyBorder="1" applyAlignment="1" applyProtection="1">
      <alignment horizontal="center"/>
      <protection locked="0"/>
    </xf>
    <xf numFmtId="0" fontId="11" fillId="5" borderId="37"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 fontId="11" fillId="5" borderId="10" xfId="0" applyNumberFormat="1" applyFont="1" applyFill="1" applyBorder="1" applyAlignment="1" applyProtection="1">
      <alignment horizontal="center"/>
      <protection locked="0"/>
    </xf>
    <xf numFmtId="1" fontId="11" fillId="5" borderId="42" xfId="0" applyNumberFormat="1" applyFont="1" applyFill="1" applyBorder="1" applyAlignment="1" applyProtection="1">
      <alignment horizontal="center"/>
      <protection locked="0"/>
    </xf>
    <xf numFmtId="1" fontId="11" fillId="5" borderId="9" xfId="0" applyNumberFormat="1" applyFont="1" applyFill="1" applyBorder="1" applyAlignment="1" applyProtection="1">
      <alignment horizontal="center"/>
      <protection locked="0"/>
    </xf>
    <xf numFmtId="0" fontId="3" fillId="3" borderId="2" xfId="0"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1" fillId="5" borderId="27" xfId="0" applyFont="1" applyFill="1" applyBorder="1" applyAlignment="1" applyProtection="1">
      <alignment horizontal="center"/>
      <protection locked="0"/>
    </xf>
    <xf numFmtId="0" fontId="11" fillId="5" borderId="30" xfId="0" applyFont="1" applyFill="1" applyBorder="1" applyAlignment="1" applyProtection="1">
      <alignment horizontal="center"/>
      <protection locked="0"/>
    </xf>
    <xf numFmtId="0" fontId="11" fillId="5" borderId="38" xfId="0" applyFont="1" applyFill="1" applyBorder="1" applyAlignment="1" applyProtection="1">
      <alignment horizontal="center"/>
      <protection locked="0"/>
    </xf>
    <xf numFmtId="14" fontId="11" fillId="5" borderId="10" xfId="0" applyNumberFormat="1" applyFont="1" applyFill="1" applyBorder="1" applyAlignment="1" applyProtection="1">
      <alignment horizontal="center"/>
      <protection locked="0"/>
    </xf>
    <xf numFmtId="14" fontId="11" fillId="5" borderId="9" xfId="0" applyNumberFormat="1" applyFont="1" applyFill="1" applyBorder="1" applyAlignment="1" applyProtection="1">
      <alignment horizontal="center"/>
      <protection locked="0"/>
    </xf>
    <xf numFmtId="0" fontId="8" fillId="0" borderId="27" xfId="0" applyFont="1" applyBorder="1" applyAlignment="1">
      <alignment horizontal="left" shrinkToFit="1"/>
    </xf>
    <xf numFmtId="0" fontId="8" fillId="0" borderId="30" xfId="0" applyFont="1" applyBorder="1" applyAlignment="1">
      <alignment horizontal="left" shrinkToFit="1"/>
    </xf>
    <xf numFmtId="0" fontId="0" fillId="0" borderId="30" xfId="0" applyBorder="1"/>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3" xfId="0" applyFont="1" applyFill="1" applyBorder="1" applyAlignment="1">
      <alignment horizontal="center" vertical="center"/>
    </xf>
    <xf numFmtId="14" fontId="8" fillId="0" borderId="3" xfId="0" applyNumberFormat="1" applyFont="1" applyBorder="1" applyAlignment="1">
      <alignment horizontal="left" vertical="center"/>
    </xf>
    <xf numFmtId="0" fontId="8" fillId="0" borderId="6" xfId="0" applyFont="1" applyBorder="1" applyAlignment="1">
      <alignment horizontal="left" shrinkToFit="1"/>
    </xf>
    <xf numFmtId="0" fontId="8" fillId="0" borderId="31" xfId="0" applyFont="1" applyBorder="1" applyAlignment="1">
      <alignment horizontal="left" shrinkToFit="1"/>
    </xf>
    <xf numFmtId="0" fontId="3" fillId="0" borderId="41" xfId="0" applyFont="1" applyBorder="1" applyAlignment="1">
      <alignment horizontal="left"/>
    </xf>
    <xf numFmtId="0" fontId="3" fillId="0" borderId="31" xfId="0" applyFont="1" applyBorder="1" applyAlignment="1">
      <alignment horizontal="left"/>
    </xf>
    <xf numFmtId="0" fontId="3" fillId="0" borderId="37" xfId="0" applyFont="1" applyBorder="1" applyAlignment="1">
      <alignment horizontal="left"/>
    </xf>
    <xf numFmtId="0" fontId="11" fillId="5" borderId="41" xfId="0" applyFont="1" applyFill="1" applyBorder="1" applyAlignment="1" applyProtection="1">
      <alignment horizontal="center" shrinkToFit="1"/>
      <protection locked="0"/>
    </xf>
    <xf numFmtId="0" fontId="11" fillId="5" borderId="31" xfId="0" applyFont="1" applyFill="1" applyBorder="1" applyAlignment="1" applyProtection="1">
      <alignment horizontal="center" shrinkToFit="1"/>
      <protection locked="0"/>
    </xf>
    <xf numFmtId="0" fontId="11" fillId="5" borderId="37" xfId="0" applyFont="1" applyFill="1" applyBorder="1" applyAlignment="1" applyProtection="1">
      <alignment horizontal="center" shrinkToFit="1"/>
      <protection locked="0"/>
    </xf>
    <xf numFmtId="0" fontId="11" fillId="5" borderId="3" xfId="0" applyFont="1" applyFill="1" applyBorder="1" applyAlignment="1" applyProtection="1">
      <alignment horizontal="center"/>
      <protection locked="0"/>
    </xf>
    <xf numFmtId="0" fontId="3" fillId="0" borderId="6" xfId="0" applyFont="1" applyBorder="1" applyAlignment="1">
      <alignment horizontal="left"/>
    </xf>
    <xf numFmtId="1" fontId="11" fillId="5" borderId="28" xfId="0" applyNumberFormat="1" applyFont="1" applyFill="1" applyBorder="1" applyAlignment="1" applyProtection="1">
      <alignment horizontal="center"/>
      <protection locked="0"/>
    </xf>
    <xf numFmtId="1" fontId="11" fillId="5" borderId="60" xfId="0" applyNumberFormat="1" applyFont="1" applyFill="1" applyBorder="1" applyAlignment="1" applyProtection="1">
      <alignment horizontal="center"/>
      <protection locked="0"/>
    </xf>
    <xf numFmtId="1" fontId="11" fillId="5" borderId="1"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41"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0" fillId="0" borderId="31" xfId="0" applyBorder="1"/>
    <xf numFmtId="0" fontId="8" fillId="0" borderId="27" xfId="0" applyFont="1" applyBorder="1" applyAlignment="1">
      <alignment horizontal="left"/>
    </xf>
    <xf numFmtId="0" fontId="8" fillId="0" borderId="30" xfId="0" applyFont="1" applyBorder="1" applyAlignment="1">
      <alignment horizontal="left"/>
    </xf>
    <xf numFmtId="0" fontId="8" fillId="0" borderId="38" xfId="0" applyFont="1" applyBorder="1" applyAlignment="1">
      <alignment horizontal="left"/>
    </xf>
    <xf numFmtId="0" fontId="29" fillId="6" borderId="42" xfId="0" applyFont="1" applyFill="1" applyBorder="1" applyAlignment="1" applyProtection="1">
      <alignment horizontal="left"/>
      <protection locked="0"/>
    </xf>
    <xf numFmtId="0" fontId="8" fillId="6" borderId="30" xfId="0" applyFont="1" applyFill="1" applyBorder="1" applyAlignment="1" applyProtection="1">
      <alignment horizontal="left"/>
      <protection locked="0"/>
    </xf>
    <xf numFmtId="0" fontId="8" fillId="6" borderId="43" xfId="0" applyFont="1" applyFill="1" applyBorder="1" applyAlignment="1" applyProtection="1">
      <alignment horizontal="left"/>
      <protection locked="0"/>
    </xf>
    <xf numFmtId="14" fontId="8" fillId="0" borderId="6" xfId="0" applyNumberFormat="1" applyFont="1" applyBorder="1" applyAlignment="1">
      <alignment horizontal="left" vertical="center"/>
    </xf>
    <xf numFmtId="14" fontId="8" fillId="0" borderId="31" xfId="0" applyNumberFormat="1" applyFont="1" applyBorder="1" applyAlignment="1">
      <alignment horizontal="left" vertical="center"/>
    </xf>
    <xf numFmtId="14" fontId="8" fillId="0" borderId="37" xfId="0" applyNumberFormat="1" applyFont="1" applyBorder="1" applyAlignment="1">
      <alignment horizontal="left" vertical="center"/>
    </xf>
    <xf numFmtId="165" fontId="8" fillId="0" borderId="4" xfId="0" applyNumberFormat="1" applyFont="1" applyBorder="1" applyAlignment="1">
      <alignment horizontal="left"/>
    </xf>
    <xf numFmtId="0" fontId="4" fillId="2" borderId="0" xfId="0" applyFont="1" applyFill="1" applyAlignment="1">
      <alignment horizontal="center"/>
    </xf>
  </cellXfs>
  <cellStyles count="6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2" xfId="51" xr:uid="{00000000-0005-0000-0000-00001B000000}"/>
    <cellStyle name="Comma 2 2" xfId="57" xr:uid="{00000000-0005-0000-0000-00001C000000}"/>
    <cellStyle name="Comma 3" xfId="33" xr:uid="{00000000-0005-0000-0000-00001D000000}"/>
    <cellStyle name="Currency" xfId="1" builtinId="4"/>
    <cellStyle name="Currency 2" xfId="2" xr:uid="{00000000-0005-0000-0000-00001F000000}"/>
    <cellStyle name="Currency 2 2" xfId="58" xr:uid="{00000000-0005-0000-0000-000020000000}"/>
    <cellStyle name="Currency 2 3" xfId="52" xr:uid="{00000000-0005-0000-0000-000021000000}"/>
    <cellStyle name="Currency 3" xfId="34" xr:uid="{00000000-0005-0000-0000-000022000000}"/>
    <cellStyle name="Explanatory Text 2" xfId="35" xr:uid="{00000000-0005-0000-0000-000023000000}"/>
    <cellStyle name="Good 2" xfId="36" xr:uid="{00000000-0005-0000-0000-000024000000}"/>
    <cellStyle name="Heading 1 2" xfId="37" xr:uid="{00000000-0005-0000-0000-000025000000}"/>
    <cellStyle name="Heading 2 2" xfId="38" xr:uid="{00000000-0005-0000-0000-000026000000}"/>
    <cellStyle name="Heading 3 2" xfId="39" xr:uid="{00000000-0005-0000-0000-000027000000}"/>
    <cellStyle name="Heading 4 2" xfId="40" xr:uid="{00000000-0005-0000-0000-000028000000}"/>
    <cellStyle name="Input 2" xfId="41" xr:uid="{00000000-0005-0000-0000-000029000000}"/>
    <cellStyle name="Linked Cell 2" xfId="42" xr:uid="{00000000-0005-0000-0000-00002A000000}"/>
    <cellStyle name="Neutral 2" xfId="43" xr:uid="{00000000-0005-0000-0000-00002B000000}"/>
    <cellStyle name="Normal" xfId="0" builtinId="0"/>
    <cellStyle name="Normal 2" xfId="50" xr:uid="{00000000-0005-0000-0000-00002D000000}"/>
    <cellStyle name="Normal 2 2" xfId="56" xr:uid="{00000000-0005-0000-0000-00002E000000}"/>
    <cellStyle name="Normal 3" xfId="55" xr:uid="{00000000-0005-0000-0000-00002F000000}"/>
    <cellStyle name="Note 2" xfId="53" xr:uid="{00000000-0005-0000-0000-000030000000}"/>
    <cellStyle name="Note 2 2" xfId="59" xr:uid="{00000000-0005-0000-0000-000031000000}"/>
    <cellStyle name="Note 3" xfId="44" xr:uid="{00000000-0005-0000-0000-000032000000}"/>
    <cellStyle name="Output 2" xfId="45" xr:uid="{00000000-0005-0000-0000-000033000000}"/>
    <cellStyle name="Percent" xfId="3" builtinId="5"/>
    <cellStyle name="Percent 2" xfId="4" xr:uid="{00000000-0005-0000-0000-000035000000}"/>
    <cellStyle name="Percent 2 2" xfId="60" xr:uid="{00000000-0005-0000-0000-000036000000}"/>
    <cellStyle name="Percent 2 3" xfId="54" xr:uid="{00000000-0005-0000-0000-000037000000}"/>
    <cellStyle name="Percent 3" xfId="46" xr:uid="{00000000-0005-0000-0000-000038000000}"/>
    <cellStyle name="Style 1" xfId="5" xr:uid="{00000000-0005-0000-0000-000039000000}"/>
    <cellStyle name="Title 2" xfId="47" xr:uid="{00000000-0005-0000-0000-00003A000000}"/>
    <cellStyle name="Total 2" xfId="48" xr:uid="{00000000-0005-0000-0000-00003B000000}"/>
    <cellStyle name="Warning Text 2" xfId="49" xr:uid="{00000000-0005-0000-0000-00003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0</xdr:col>
      <xdr:colOff>1259229</xdr:colOff>
      <xdr:row>2</xdr:row>
      <xdr:rowOff>142875</xdr:rowOff>
    </xdr:to>
    <xdr:pic>
      <xdr:nvPicPr>
        <xdr:cNvPr id="4" name="Picture 3" descr="SHRAcolo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10682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56590</xdr:rowOff>
    </xdr:from>
    <xdr:to>
      <xdr:col>1</xdr:col>
      <xdr:colOff>557741</xdr:colOff>
      <xdr:row>2</xdr:row>
      <xdr:rowOff>77881</xdr:rowOff>
    </xdr:to>
    <xdr:pic>
      <xdr:nvPicPr>
        <xdr:cNvPr id="3" name="Picture 2" descr="SHRAcolo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590"/>
          <a:ext cx="110682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322504</xdr:colOff>
      <xdr:row>26</xdr:row>
      <xdr:rowOff>127000</xdr:rowOff>
    </xdr:from>
    <xdr:to>
      <xdr:col>4</xdr:col>
      <xdr:colOff>764694</xdr:colOff>
      <xdr:row>27</xdr:row>
      <xdr:rowOff>355600</xdr:rowOff>
    </xdr:to>
    <xdr:pic>
      <xdr:nvPicPr>
        <xdr:cNvPr id="10380" name="Picture 1">
          <a:extLst>
            <a:ext uri="{FF2B5EF4-FFF2-40B4-BE49-F238E27FC236}">
              <a16:creationId xmlns:a16="http://schemas.microsoft.com/office/drawing/2014/main" id="{00000000-0008-0000-0200-00008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8504" y="127000"/>
          <a:ext cx="442190" cy="51435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353003</xdr:colOff>
      <xdr:row>26</xdr:row>
      <xdr:rowOff>222250</xdr:rowOff>
    </xdr:from>
    <xdr:to>
      <xdr:col>3</xdr:col>
      <xdr:colOff>879961</xdr:colOff>
      <xdr:row>27</xdr:row>
      <xdr:rowOff>450850</xdr:rowOff>
    </xdr:to>
    <xdr:pic>
      <xdr:nvPicPr>
        <xdr:cNvPr id="4" name="Picture 3" descr="SHRAcolo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003" y="222250"/>
          <a:ext cx="109845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http://www.shra.org/Portals/0/pdf/rental/Unit%20Status%20Report%20(effective%201-1-2011).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20"/>
  <sheetViews>
    <sheetView showGridLines="0" tabSelected="1" view="pageBreakPreview" zoomScaleNormal="100" zoomScaleSheetLayoutView="100" workbookViewId="0">
      <selection activeCell="G4" sqref="G4"/>
    </sheetView>
  </sheetViews>
  <sheetFormatPr defaultColWidth="86.5703125" defaultRowHeight="15" x14ac:dyDescent="0.3"/>
  <cols>
    <col min="1" max="1" width="25" style="74" customWidth="1"/>
    <col min="2" max="3" width="17.5703125" style="74" customWidth="1"/>
    <col min="4" max="4" width="21.140625" style="74" customWidth="1"/>
    <col min="5" max="5" width="13.28515625" style="74" customWidth="1"/>
    <col min="6" max="10" width="11.28515625" style="74" customWidth="1"/>
    <col min="11" max="16384" width="86.5703125" style="74"/>
  </cols>
  <sheetData>
    <row r="2" spans="1:5" ht="22.5" x14ac:dyDescent="0.3">
      <c r="A2" s="149" t="s">
        <v>132</v>
      </c>
      <c r="B2" s="150"/>
      <c r="C2" s="150"/>
      <c r="D2" s="150"/>
    </row>
    <row r="3" spans="1:5" ht="18" x14ac:dyDescent="0.3">
      <c r="E3" s="75"/>
    </row>
    <row r="4" spans="1:5" ht="321" customHeight="1" x14ac:dyDescent="0.35">
      <c r="A4" s="151" t="s">
        <v>174</v>
      </c>
      <c r="B4" s="151"/>
      <c r="C4" s="151"/>
      <c r="D4" s="151"/>
      <c r="E4" s="76"/>
    </row>
    <row r="5" spans="1:5" ht="19.5" customHeight="1" x14ac:dyDescent="0.3">
      <c r="A5" s="77" t="s">
        <v>125</v>
      </c>
      <c r="B5" s="77" t="s">
        <v>126</v>
      </c>
      <c r="C5" s="77" t="s">
        <v>173</v>
      </c>
      <c r="D5" s="152" t="s">
        <v>105</v>
      </c>
    </row>
    <row r="6" spans="1:5" ht="19.5" customHeight="1" x14ac:dyDescent="0.3">
      <c r="A6" s="77" t="s">
        <v>171</v>
      </c>
      <c r="B6" s="77" t="s">
        <v>172</v>
      </c>
      <c r="C6" s="78" t="s">
        <v>127</v>
      </c>
      <c r="D6" s="153"/>
    </row>
    <row r="8" spans="1:5" ht="22.5" x14ac:dyDescent="0.4">
      <c r="A8" s="142" t="s">
        <v>128</v>
      </c>
    </row>
    <row r="9" spans="1:5" ht="18" x14ac:dyDescent="0.35">
      <c r="A9" s="80" t="s">
        <v>129</v>
      </c>
      <c r="B9" s="143"/>
      <c r="C9" s="143"/>
      <c r="D9" s="143"/>
      <c r="E9" s="143"/>
    </row>
    <row r="10" spans="1:5" ht="18" x14ac:dyDescent="0.35">
      <c r="A10" s="80" t="s">
        <v>130</v>
      </c>
      <c r="B10" s="143"/>
      <c r="C10" s="143"/>
      <c r="D10" s="143"/>
      <c r="E10" s="143"/>
    </row>
    <row r="11" spans="1:5" ht="18" x14ac:dyDescent="0.35">
      <c r="A11" s="79" t="s">
        <v>166</v>
      </c>
      <c r="B11" s="143"/>
      <c r="C11" s="143"/>
      <c r="D11" s="143"/>
      <c r="E11" s="143"/>
    </row>
    <row r="12" spans="1:5" ht="18" x14ac:dyDescent="0.35">
      <c r="A12" s="80" t="s">
        <v>131</v>
      </c>
      <c r="B12" s="143"/>
      <c r="C12" s="143"/>
      <c r="D12" s="143"/>
      <c r="E12" s="143"/>
    </row>
    <row r="13" spans="1:5" ht="18" x14ac:dyDescent="0.35">
      <c r="A13" s="79" t="s">
        <v>167</v>
      </c>
      <c r="B13" s="143"/>
      <c r="C13" s="143"/>
      <c r="D13" s="143"/>
      <c r="E13" s="143"/>
    </row>
    <row r="14" spans="1:5" ht="18" x14ac:dyDescent="0.35">
      <c r="A14" s="79" t="s">
        <v>151</v>
      </c>
      <c r="B14" s="143"/>
      <c r="C14" s="143"/>
      <c r="D14" s="143"/>
      <c r="E14" s="143"/>
    </row>
    <row r="15" spans="1:5" ht="18" x14ac:dyDescent="0.35">
      <c r="A15" s="80"/>
    </row>
    <row r="16" spans="1:5" ht="18" x14ac:dyDescent="0.35">
      <c r="A16" s="80"/>
    </row>
    <row r="17" spans="1:1" ht="18" x14ac:dyDescent="0.35">
      <c r="A17" s="80"/>
    </row>
    <row r="18" spans="1:1" ht="18" x14ac:dyDescent="0.35">
      <c r="A18" s="80"/>
    </row>
    <row r="19" spans="1:1" ht="18" x14ac:dyDescent="0.35">
      <c r="A19" s="80"/>
    </row>
    <row r="20" spans="1:1" ht="18" x14ac:dyDescent="0.35">
      <c r="A20" s="80"/>
    </row>
  </sheetData>
  <sheetProtection algorithmName="SHA-512" hashValue="HI5a5yQWLjdYIvJeD02trMpxwDzEVZunSZ7t2CRDhUiYRt+FYppn6N//Wqa2A0ErovbqQJpTXE056scdHpit0g==" saltValue="sCLfXA9rDE0FzoQ48Ei+Ow==" spinCount="100000" sheet="1" objects="1" scenarios="1" selectLockedCells="1" selectUnlockedCells="1"/>
  <mergeCells count="3">
    <mergeCell ref="A2:D2"/>
    <mergeCell ref="A4:D4"/>
    <mergeCell ref="D5:D6"/>
  </mergeCells>
  <phoneticPr fontId="19" type="noConversion"/>
  <printOptions horizontalCentered="1"/>
  <pageMargins left="0.75" right="0.75" top="1" bottom="1"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2:W105"/>
  <sheetViews>
    <sheetView zoomScaleNormal="100" zoomScaleSheetLayoutView="100" workbookViewId="0">
      <selection activeCell="E60" sqref="E60"/>
    </sheetView>
  </sheetViews>
  <sheetFormatPr defaultColWidth="9.140625" defaultRowHeight="15.75" x14ac:dyDescent="0.3"/>
  <cols>
    <col min="1" max="1" width="8.28515625" style="2" customWidth="1"/>
    <col min="2" max="2" width="31.7109375" style="1" customWidth="1"/>
    <col min="3" max="3" width="1.5703125" style="1" customWidth="1"/>
    <col min="4" max="4" width="11.5703125" style="2" customWidth="1"/>
    <col min="5" max="5" width="43.5703125" style="1" bestFit="1" customWidth="1"/>
    <col min="6" max="6" width="3" style="1" customWidth="1"/>
    <col min="7" max="7" width="1.7109375" style="1" customWidth="1"/>
    <col min="8" max="8" width="1.85546875" style="1" customWidth="1"/>
    <col min="9" max="12" width="1.7109375" style="1" customWidth="1"/>
    <col min="13" max="13" width="3.5703125" style="7" customWidth="1"/>
    <col min="14" max="18" width="3.5703125" style="1" customWidth="1"/>
    <col min="19" max="19" width="9.140625" style="1"/>
    <col min="20" max="20" width="33.85546875" style="30" bestFit="1" customWidth="1"/>
    <col min="21" max="23" width="0" style="30" hidden="1" customWidth="1"/>
    <col min="24" max="24" width="0" style="1" hidden="1" customWidth="1"/>
    <col min="25" max="25" width="29.7109375" style="1" bestFit="1" customWidth="1"/>
    <col min="26" max="29" width="0" style="1" hidden="1" customWidth="1"/>
    <col min="30" max="30" width="27.5703125" style="1" bestFit="1" customWidth="1"/>
    <col min="31" max="32" width="0" style="1" hidden="1" customWidth="1"/>
    <col min="33" max="16384" width="9.140625" style="1"/>
  </cols>
  <sheetData>
    <row r="2" spans="1:23" ht="22.5" customHeight="1" x14ac:dyDescent="0.45">
      <c r="A2" s="157" t="s">
        <v>135</v>
      </c>
      <c r="B2" s="158"/>
      <c r="C2" s="158"/>
      <c r="D2" s="158"/>
      <c r="E2" s="158"/>
    </row>
    <row r="4" spans="1:23" s="83" customFormat="1" ht="18" thickBot="1" x14ac:dyDescent="0.4">
      <c r="A4" s="160" t="s">
        <v>133</v>
      </c>
      <c r="B4" s="160"/>
      <c r="C4" s="81"/>
      <c r="D4" s="159" t="s">
        <v>134</v>
      </c>
      <c r="E4" s="159"/>
      <c r="F4" s="82"/>
      <c r="G4" s="82"/>
      <c r="H4" s="82"/>
      <c r="I4" s="82"/>
      <c r="J4" s="82"/>
      <c r="K4" s="82"/>
      <c r="L4" s="82"/>
      <c r="M4" s="82"/>
      <c r="T4" s="84"/>
      <c r="U4" s="84"/>
      <c r="V4" s="84"/>
      <c r="W4" s="84"/>
    </row>
    <row r="5" spans="1:23" ht="21.75" customHeight="1" x14ac:dyDescent="0.3">
      <c r="A5" s="88" t="s">
        <v>8</v>
      </c>
      <c r="B5" s="89" t="s">
        <v>9</v>
      </c>
      <c r="D5" s="86" t="s">
        <v>161</v>
      </c>
      <c r="E5" s="87" t="s">
        <v>165</v>
      </c>
      <c r="F5" s="5"/>
      <c r="G5" s="8"/>
      <c r="J5" s="11"/>
      <c r="K5" s="11"/>
      <c r="L5" s="11"/>
      <c r="M5" s="11"/>
    </row>
    <row r="6" spans="1:23" ht="21.75" customHeight="1" x14ac:dyDescent="0.3">
      <c r="A6" s="88" t="s">
        <v>10</v>
      </c>
      <c r="B6" s="89" t="s">
        <v>14</v>
      </c>
      <c r="D6" s="86" t="s">
        <v>10</v>
      </c>
      <c r="E6" s="87" t="s">
        <v>11</v>
      </c>
      <c r="G6" s="7"/>
      <c r="J6" s="11"/>
      <c r="K6" s="11"/>
      <c r="L6" s="11"/>
      <c r="M6" s="11"/>
    </row>
    <row r="7" spans="1:23" ht="21.75" customHeight="1" x14ac:dyDescent="0.3">
      <c r="A7" s="88" t="s">
        <v>21</v>
      </c>
      <c r="B7" s="89" t="s">
        <v>22</v>
      </c>
      <c r="D7" s="86" t="s">
        <v>15</v>
      </c>
      <c r="E7" s="87" t="s">
        <v>16</v>
      </c>
      <c r="G7" s="7"/>
      <c r="J7" s="11"/>
      <c r="K7" s="11"/>
      <c r="L7" s="11"/>
      <c r="M7" s="11"/>
    </row>
    <row r="8" spans="1:23" ht="21.75" customHeight="1" x14ac:dyDescent="0.3">
      <c r="A8" s="88" t="s">
        <v>147</v>
      </c>
      <c r="B8" s="89" t="s">
        <v>146</v>
      </c>
      <c r="D8" s="86" t="s">
        <v>23</v>
      </c>
      <c r="E8" s="87" t="s">
        <v>24</v>
      </c>
      <c r="G8" s="7"/>
      <c r="J8" s="11"/>
      <c r="K8" s="11"/>
      <c r="L8" s="11"/>
      <c r="M8" s="11"/>
    </row>
    <row r="9" spans="1:23" ht="21.75" customHeight="1" x14ac:dyDescent="0.3">
      <c r="A9" s="88" t="s">
        <v>150</v>
      </c>
      <c r="B9" s="89" t="s">
        <v>149</v>
      </c>
      <c r="D9" s="86" t="s">
        <v>31</v>
      </c>
      <c r="E9" s="87" t="s">
        <v>32</v>
      </c>
      <c r="G9" s="5"/>
      <c r="J9" s="11"/>
      <c r="K9" s="11"/>
      <c r="L9" s="11"/>
      <c r="M9" s="11"/>
    </row>
    <row r="10" spans="1:23" ht="21.75" customHeight="1" x14ac:dyDescent="0.3">
      <c r="A10" s="88" t="s">
        <v>51</v>
      </c>
      <c r="B10" s="89" t="s">
        <v>52</v>
      </c>
      <c r="D10" s="86" t="s">
        <v>37</v>
      </c>
      <c r="E10" s="89" t="s">
        <v>38</v>
      </c>
      <c r="F10" s="7"/>
      <c r="G10" s="7"/>
      <c r="J10" s="11"/>
      <c r="K10" s="11"/>
      <c r="L10" s="11"/>
      <c r="M10" s="11"/>
    </row>
    <row r="11" spans="1:23" ht="21.75" customHeight="1" x14ac:dyDescent="0.3">
      <c r="A11" s="12"/>
      <c r="B11" s="7"/>
      <c r="C11" s="7"/>
      <c r="D11" s="86" t="s">
        <v>39</v>
      </c>
      <c r="E11" s="87" t="s">
        <v>40</v>
      </c>
      <c r="F11" s="7"/>
      <c r="G11" s="7"/>
      <c r="J11" s="11"/>
      <c r="K11" s="11"/>
      <c r="L11" s="11"/>
      <c r="M11" s="11"/>
    </row>
    <row r="12" spans="1:23" ht="21.75" customHeight="1" thickBot="1" x14ac:dyDescent="0.35">
      <c r="A12" s="160" t="s">
        <v>158</v>
      </c>
      <c r="B12" s="160"/>
      <c r="D12" s="86" t="s">
        <v>43</v>
      </c>
      <c r="E12" s="87" t="s">
        <v>44</v>
      </c>
      <c r="G12" s="7"/>
      <c r="H12" s="11"/>
      <c r="I12" s="11"/>
      <c r="J12" s="11"/>
      <c r="K12" s="11"/>
      <c r="L12" s="11"/>
      <c r="M12" s="11"/>
    </row>
    <row r="13" spans="1:23" ht="21.75" customHeight="1" x14ac:dyDescent="0.3">
      <c r="A13" s="88" t="s">
        <v>152</v>
      </c>
      <c r="B13" s="89" t="s">
        <v>155</v>
      </c>
      <c r="D13" s="86" t="s">
        <v>48</v>
      </c>
      <c r="E13" s="87" t="s">
        <v>49</v>
      </c>
      <c r="H13" s="11"/>
      <c r="I13" s="11"/>
      <c r="J13" s="11"/>
      <c r="K13" s="11"/>
      <c r="L13" s="11"/>
      <c r="M13" s="11"/>
    </row>
    <row r="14" spans="1:23" ht="21.75" customHeight="1" x14ac:dyDescent="0.3">
      <c r="A14" s="88" t="s">
        <v>153</v>
      </c>
      <c r="B14" s="89" t="s">
        <v>156</v>
      </c>
      <c r="D14" s="86" t="s">
        <v>54</v>
      </c>
      <c r="E14" s="87" t="s">
        <v>55</v>
      </c>
      <c r="H14" s="11"/>
      <c r="I14" s="11"/>
      <c r="J14" s="11"/>
      <c r="K14" s="11"/>
      <c r="L14" s="11"/>
      <c r="M14" s="11"/>
    </row>
    <row r="15" spans="1:23" ht="21.75" customHeight="1" x14ac:dyDescent="0.3">
      <c r="A15" s="12"/>
      <c r="B15" s="7"/>
      <c r="D15" s="86" t="s">
        <v>163</v>
      </c>
      <c r="E15" s="87" t="s">
        <v>162</v>
      </c>
      <c r="H15" s="11"/>
      <c r="I15" s="11"/>
      <c r="J15" s="11"/>
      <c r="K15" s="11"/>
      <c r="L15" s="11"/>
      <c r="M15" s="11"/>
    </row>
    <row r="16" spans="1:23" ht="21.75" customHeight="1" x14ac:dyDescent="0.3">
      <c r="A16" s="12"/>
      <c r="B16" s="7"/>
      <c r="C16" s="91"/>
      <c r="D16" s="86" t="s">
        <v>60</v>
      </c>
      <c r="E16" s="87" t="s">
        <v>61</v>
      </c>
      <c r="H16" s="11"/>
      <c r="I16" s="11"/>
      <c r="J16" s="11"/>
      <c r="K16" s="11"/>
      <c r="L16" s="11"/>
      <c r="M16" s="11"/>
    </row>
    <row r="17" spans="1:17" ht="21.75" customHeight="1" thickBot="1" x14ac:dyDescent="0.35">
      <c r="A17" s="161" t="s">
        <v>168</v>
      </c>
      <c r="B17" s="161"/>
      <c r="D17" s="86" t="s">
        <v>64</v>
      </c>
      <c r="E17" s="87" t="s">
        <v>65</v>
      </c>
      <c r="H17" s="11"/>
      <c r="I17" s="11"/>
      <c r="J17" s="11"/>
      <c r="K17" s="11"/>
      <c r="L17" s="11"/>
    </row>
    <row r="18" spans="1:17" ht="21.75" customHeight="1" x14ac:dyDescent="0.3">
      <c r="A18" s="92" t="s">
        <v>46</v>
      </c>
      <c r="B18" s="85" t="s">
        <v>47</v>
      </c>
      <c r="C18" s="7"/>
      <c r="D18" s="86" t="s">
        <v>66</v>
      </c>
      <c r="E18" s="87" t="s">
        <v>67</v>
      </c>
      <c r="H18" s="11"/>
      <c r="I18" s="11"/>
      <c r="J18" s="11"/>
      <c r="K18" s="11"/>
      <c r="L18" s="11"/>
    </row>
    <row r="19" spans="1:17" ht="21.75" customHeight="1" x14ac:dyDescent="0.3">
      <c r="A19" s="86" t="s">
        <v>51</v>
      </c>
      <c r="B19" s="87" t="s">
        <v>52</v>
      </c>
      <c r="C19" s="7"/>
      <c r="D19" s="86" t="s">
        <v>68</v>
      </c>
      <c r="E19" s="87" t="s">
        <v>69</v>
      </c>
      <c r="H19" s="11"/>
      <c r="I19" s="11"/>
      <c r="J19" s="11"/>
      <c r="K19" s="11"/>
      <c r="L19" s="11"/>
    </row>
    <row r="20" spans="1:17" ht="21.75" customHeight="1" x14ac:dyDescent="0.3">
      <c r="A20" s="86" t="s">
        <v>56</v>
      </c>
      <c r="B20" s="87" t="s">
        <v>57</v>
      </c>
      <c r="D20" s="86" t="s">
        <v>71</v>
      </c>
      <c r="E20" s="87" t="s">
        <v>72</v>
      </c>
      <c r="J20" s="11"/>
      <c r="K20" s="11"/>
      <c r="L20" s="11"/>
    </row>
    <row r="21" spans="1:17" ht="21.75" customHeight="1" x14ac:dyDescent="0.3">
      <c r="A21" s="86" t="s">
        <v>58</v>
      </c>
      <c r="B21" s="89" t="s">
        <v>59</v>
      </c>
      <c r="F21" s="11"/>
      <c r="G21" s="11"/>
      <c r="H21" s="11"/>
      <c r="I21" s="11"/>
      <c r="J21" s="11"/>
      <c r="K21" s="11"/>
      <c r="L21" s="11"/>
    </row>
    <row r="22" spans="1:17" ht="21.75" customHeight="1" x14ac:dyDescent="0.3">
      <c r="A22" s="86" t="s">
        <v>62</v>
      </c>
      <c r="B22" s="87" t="s">
        <v>63</v>
      </c>
    </row>
    <row r="23" spans="1:17" ht="21.75" customHeight="1" x14ac:dyDescent="0.3">
      <c r="C23" s="93"/>
      <c r="D23" s="156" t="s">
        <v>2</v>
      </c>
      <c r="E23" s="156"/>
    </row>
    <row r="24" spans="1:17" ht="21.75" customHeight="1" x14ac:dyDescent="0.3">
      <c r="A24" s="162" t="s">
        <v>169</v>
      </c>
      <c r="B24" s="162"/>
      <c r="C24" s="30"/>
      <c r="D24" s="86" t="s">
        <v>4</v>
      </c>
      <c r="E24" s="89" t="s">
        <v>5</v>
      </c>
      <c r="F24" s="10"/>
      <c r="G24" s="11"/>
    </row>
    <row r="25" spans="1:17" ht="21.75" customHeight="1" thickBot="1" x14ac:dyDescent="0.35">
      <c r="A25" s="163"/>
      <c r="B25" s="163"/>
      <c r="C25" s="32"/>
      <c r="D25" s="86" t="s">
        <v>6</v>
      </c>
      <c r="E25" s="89" t="s">
        <v>7</v>
      </c>
      <c r="F25" s="16"/>
      <c r="G25" s="17"/>
      <c r="Q25" s="94"/>
    </row>
    <row r="26" spans="1:17" ht="21.75" customHeight="1" x14ac:dyDescent="0.3">
      <c r="A26" s="164" t="s">
        <v>136</v>
      </c>
      <c r="B26" s="164"/>
      <c r="C26" s="32"/>
      <c r="D26" s="86" t="s">
        <v>12</v>
      </c>
      <c r="E26" s="87" t="s">
        <v>202</v>
      </c>
      <c r="F26" s="16"/>
      <c r="G26" s="17"/>
      <c r="Q26" s="95"/>
    </row>
    <row r="27" spans="1:17" ht="21.75" customHeight="1" x14ac:dyDescent="0.3">
      <c r="A27" s="89">
        <v>1</v>
      </c>
      <c r="B27" s="96">
        <v>79750</v>
      </c>
      <c r="C27" s="32"/>
      <c r="D27" s="86" t="s">
        <v>214</v>
      </c>
      <c r="E27" s="87" t="s">
        <v>215</v>
      </c>
      <c r="F27" s="16"/>
      <c r="G27" s="17"/>
      <c r="M27" s="1"/>
      <c r="Q27" s="95"/>
    </row>
    <row r="28" spans="1:17" ht="21.75" customHeight="1" x14ac:dyDescent="0.3">
      <c r="A28" s="89">
        <v>2</v>
      </c>
      <c r="B28" s="96">
        <v>91100</v>
      </c>
      <c r="D28" s="86" t="s">
        <v>198</v>
      </c>
      <c r="E28" s="87" t="s">
        <v>200</v>
      </c>
      <c r="F28" s="16"/>
      <c r="G28" s="17"/>
      <c r="M28" s="1"/>
    </row>
    <row r="29" spans="1:17" ht="21.75" customHeight="1" x14ac:dyDescent="0.3">
      <c r="A29" s="89">
        <v>3</v>
      </c>
      <c r="B29" s="96">
        <v>102500</v>
      </c>
      <c r="C29" s="32"/>
      <c r="D29" s="86" t="s">
        <v>17</v>
      </c>
      <c r="E29" s="87" t="s">
        <v>201</v>
      </c>
      <c r="F29" s="16"/>
      <c r="G29" s="17"/>
      <c r="M29" s="1"/>
    </row>
    <row r="30" spans="1:17" ht="21.75" customHeight="1" x14ac:dyDescent="0.3">
      <c r="A30" s="89">
        <v>4</v>
      </c>
      <c r="B30" s="96">
        <v>113900</v>
      </c>
      <c r="D30" s="86" t="s">
        <v>210</v>
      </c>
      <c r="E30" s="87" t="s">
        <v>211</v>
      </c>
      <c r="F30" s="16"/>
      <c r="G30" s="17"/>
      <c r="M30" s="1"/>
    </row>
    <row r="31" spans="1:17" ht="21.75" customHeight="1" x14ac:dyDescent="0.3">
      <c r="A31" s="89">
        <v>5</v>
      </c>
      <c r="B31" s="96">
        <v>123000</v>
      </c>
      <c r="C31" s="30"/>
      <c r="D31" s="141" t="s">
        <v>19</v>
      </c>
      <c r="E31" s="87" t="s">
        <v>20</v>
      </c>
      <c r="F31" s="16"/>
      <c r="G31" s="17"/>
      <c r="M31" s="1"/>
    </row>
    <row r="32" spans="1:17" ht="21.75" customHeight="1" x14ac:dyDescent="0.3">
      <c r="A32" s="89">
        <v>6</v>
      </c>
      <c r="B32" s="96">
        <v>132100</v>
      </c>
      <c r="C32" s="32"/>
      <c r="D32" s="86" t="s">
        <v>194</v>
      </c>
      <c r="E32" s="89" t="s">
        <v>195</v>
      </c>
      <c r="F32" s="16"/>
      <c r="G32" s="17"/>
      <c r="M32" s="1"/>
    </row>
    <row r="33" spans="1:13" ht="21.75" customHeight="1" x14ac:dyDescent="0.3">
      <c r="A33" s="89">
        <v>7</v>
      </c>
      <c r="B33" s="96">
        <v>141250</v>
      </c>
      <c r="D33" s="86" t="s">
        <v>217</v>
      </c>
      <c r="E33" s="89" t="s">
        <v>203</v>
      </c>
      <c r="F33" s="9"/>
      <c r="G33" s="11"/>
      <c r="M33" s="1"/>
    </row>
    <row r="34" spans="1:13" ht="21.75" customHeight="1" x14ac:dyDescent="0.3">
      <c r="A34" s="89">
        <v>8</v>
      </c>
      <c r="B34" s="96">
        <v>150350</v>
      </c>
      <c r="C34" s="30"/>
      <c r="D34" s="86" t="s">
        <v>25</v>
      </c>
      <c r="E34" s="89" t="s">
        <v>26</v>
      </c>
      <c r="F34" s="9"/>
      <c r="G34" s="11"/>
      <c r="M34" s="1"/>
    </row>
    <row r="35" spans="1:13" ht="21.75" customHeight="1" x14ac:dyDescent="0.3">
      <c r="A35" s="90">
        <v>9</v>
      </c>
      <c r="B35" s="96">
        <v>159500</v>
      </c>
      <c r="C35" s="30"/>
      <c r="D35" s="86" t="s">
        <v>206</v>
      </c>
      <c r="E35" s="89" t="s">
        <v>208</v>
      </c>
      <c r="M35" s="1"/>
    </row>
    <row r="36" spans="1:13" ht="21.75" customHeight="1" x14ac:dyDescent="0.3">
      <c r="A36" s="90">
        <v>10</v>
      </c>
      <c r="B36" s="96">
        <v>168600</v>
      </c>
      <c r="D36" s="86" t="s">
        <v>207</v>
      </c>
      <c r="E36" s="89" t="s">
        <v>209</v>
      </c>
      <c r="M36" s="1"/>
    </row>
    <row r="37" spans="1:13" ht="21.75" customHeight="1" x14ac:dyDescent="0.3">
      <c r="A37" s="90">
        <v>11</v>
      </c>
      <c r="B37" s="96">
        <v>177700</v>
      </c>
      <c r="C37" s="32"/>
      <c r="D37" s="86" t="s">
        <v>193</v>
      </c>
      <c r="E37" s="87" t="s">
        <v>199</v>
      </c>
      <c r="M37" s="1"/>
    </row>
    <row r="38" spans="1:13" ht="21.75" customHeight="1" x14ac:dyDescent="0.3">
      <c r="A38" s="90"/>
      <c r="B38" s="96"/>
      <c r="C38" s="32"/>
      <c r="D38" s="86" t="s">
        <v>27</v>
      </c>
      <c r="E38" s="89" t="s">
        <v>28</v>
      </c>
      <c r="M38" s="1"/>
    </row>
    <row r="39" spans="1:13" ht="21.75" customHeight="1" x14ac:dyDescent="0.3">
      <c r="A39" s="32"/>
      <c r="B39" s="18"/>
      <c r="C39" s="32"/>
      <c r="D39" s="86" t="s">
        <v>212</v>
      </c>
      <c r="E39" s="89" t="s">
        <v>213</v>
      </c>
      <c r="M39" s="1"/>
    </row>
    <row r="40" spans="1:13" ht="21.75" customHeight="1" x14ac:dyDescent="0.3">
      <c r="A40" s="165" t="s">
        <v>159</v>
      </c>
      <c r="B40" s="165"/>
      <c r="C40" s="32"/>
      <c r="D40" s="86" t="s">
        <v>196</v>
      </c>
      <c r="E40" s="87" t="s">
        <v>197</v>
      </c>
      <c r="M40" s="1"/>
    </row>
    <row r="41" spans="1:13" ht="21.75" customHeight="1" x14ac:dyDescent="0.3">
      <c r="A41" s="86" t="s">
        <v>152</v>
      </c>
      <c r="B41" s="90" t="s">
        <v>155</v>
      </c>
      <c r="C41" s="32"/>
      <c r="D41" s="86" t="s">
        <v>29</v>
      </c>
      <c r="E41" s="87" t="s">
        <v>30</v>
      </c>
      <c r="M41" s="1"/>
    </row>
    <row r="42" spans="1:13" ht="21.75" customHeight="1" x14ac:dyDescent="0.3">
      <c r="A42" s="86" t="s">
        <v>153</v>
      </c>
      <c r="B42" s="132" t="s">
        <v>156</v>
      </c>
      <c r="C42" s="32"/>
      <c r="D42" s="86" t="s">
        <v>33</v>
      </c>
      <c r="E42" s="87" t="s">
        <v>34</v>
      </c>
      <c r="M42" s="1"/>
    </row>
    <row r="43" spans="1:13" ht="21.75" customHeight="1" x14ac:dyDescent="0.35">
      <c r="A43" s="155" t="s">
        <v>137</v>
      </c>
      <c r="B43" s="155"/>
      <c r="C43" s="32"/>
      <c r="D43" s="86" t="s">
        <v>204</v>
      </c>
      <c r="E43" s="87" t="s">
        <v>205</v>
      </c>
      <c r="M43" s="1"/>
    </row>
    <row r="44" spans="1:13" ht="21.75" customHeight="1" x14ac:dyDescent="0.3">
      <c r="C44" s="97"/>
      <c r="D44" s="86" t="s">
        <v>35</v>
      </c>
      <c r="E44" s="87" t="s">
        <v>36</v>
      </c>
      <c r="M44" s="1"/>
    </row>
    <row r="45" spans="1:13" ht="21.75" customHeight="1" x14ac:dyDescent="0.3">
      <c r="C45" s="32"/>
      <c r="D45" s="86"/>
      <c r="E45" s="87"/>
      <c r="M45" s="1"/>
    </row>
    <row r="46" spans="1:13" ht="21.75" customHeight="1" x14ac:dyDescent="0.3">
      <c r="C46" s="32"/>
      <c r="D46" s="86"/>
      <c r="E46" s="87"/>
      <c r="M46" s="1"/>
    </row>
    <row r="47" spans="1:13" ht="21.75" customHeight="1" x14ac:dyDescent="0.3">
      <c r="C47" s="32"/>
      <c r="D47" s="86">
        <v>7</v>
      </c>
      <c r="E47" s="87" t="s">
        <v>192</v>
      </c>
      <c r="M47" s="1"/>
    </row>
    <row r="48" spans="1:13" ht="15.75" customHeight="1" x14ac:dyDescent="0.3">
      <c r="C48" s="32"/>
      <c r="D48" s="154" t="s">
        <v>175</v>
      </c>
      <c r="E48" s="154"/>
      <c r="M48" s="1"/>
    </row>
    <row r="49" spans="1:13" ht="16.5" customHeight="1" x14ac:dyDescent="0.3">
      <c r="C49" s="32"/>
      <c r="D49" s="86" t="s">
        <v>176</v>
      </c>
      <c r="E49" s="89" t="s">
        <v>180</v>
      </c>
      <c r="M49" s="1"/>
    </row>
    <row r="50" spans="1:13" ht="16.5" customHeight="1" x14ac:dyDescent="0.3">
      <c r="D50" s="86" t="s">
        <v>177</v>
      </c>
      <c r="E50" s="89" t="s">
        <v>181</v>
      </c>
      <c r="M50" s="1"/>
    </row>
    <row r="51" spans="1:13" ht="16.5" customHeight="1" x14ac:dyDescent="0.3">
      <c r="D51" s="86" t="s">
        <v>178</v>
      </c>
      <c r="E51" s="89" t="s">
        <v>182</v>
      </c>
      <c r="M51" s="1"/>
    </row>
    <row r="52" spans="1:13" ht="16.5" customHeight="1" x14ac:dyDescent="0.3">
      <c r="D52" s="86" t="s">
        <v>179</v>
      </c>
      <c r="E52" s="89" t="s">
        <v>183</v>
      </c>
      <c r="M52" s="1"/>
    </row>
    <row r="53" spans="1:13" ht="16.5" customHeight="1" x14ac:dyDescent="0.3">
      <c r="A53" s="21"/>
      <c r="D53" s="7"/>
      <c r="E53" s="98"/>
      <c r="M53" s="1"/>
    </row>
    <row r="54" spans="1:13" ht="16.5" customHeight="1" x14ac:dyDescent="0.3">
      <c r="A54" s="21"/>
      <c r="D54" s="21"/>
      <c r="M54" s="1"/>
    </row>
    <row r="55" spans="1:13" ht="16.5" customHeight="1" x14ac:dyDescent="0.3">
      <c r="A55" s="21"/>
      <c r="D55" s="21"/>
      <c r="M55" s="1"/>
    </row>
    <row r="56" spans="1:13" ht="16.5" customHeight="1" x14ac:dyDescent="0.3">
      <c r="A56" s="21"/>
      <c r="D56" s="21"/>
      <c r="M56" s="1"/>
    </row>
    <row r="57" spans="1:13" ht="13.5" x14ac:dyDescent="0.3">
      <c r="A57" s="21"/>
      <c r="D57" s="21"/>
      <c r="M57" s="1"/>
    </row>
    <row r="58" spans="1:13" ht="13.5" x14ac:dyDescent="0.3">
      <c r="A58" s="21"/>
      <c r="D58" s="21"/>
      <c r="M58" s="1"/>
    </row>
    <row r="59" spans="1:13" ht="13.5" x14ac:dyDescent="0.3">
      <c r="A59" s="21"/>
      <c r="D59" s="21"/>
      <c r="M59" s="1"/>
    </row>
    <row r="60" spans="1:13" ht="13.5" x14ac:dyDescent="0.3">
      <c r="A60" s="21"/>
      <c r="D60" s="21"/>
      <c r="M60" s="1"/>
    </row>
    <row r="61" spans="1:13" ht="13.5" x14ac:dyDescent="0.3">
      <c r="A61" s="21"/>
      <c r="D61" s="21"/>
      <c r="M61" s="1"/>
    </row>
    <row r="62" spans="1:13" ht="13.5" x14ac:dyDescent="0.3">
      <c r="A62" s="21"/>
      <c r="D62" s="21"/>
      <c r="M62" s="1"/>
    </row>
    <row r="63" spans="1:13" ht="13.5" x14ac:dyDescent="0.3">
      <c r="A63" s="21"/>
      <c r="D63" s="21"/>
      <c r="M63" s="1"/>
    </row>
    <row r="64" spans="1:13" ht="13.5" x14ac:dyDescent="0.3">
      <c r="A64" s="21"/>
      <c r="D64" s="21"/>
      <c r="M64" s="1"/>
    </row>
    <row r="65" spans="1:13" ht="13.5" x14ac:dyDescent="0.3">
      <c r="A65" s="21"/>
      <c r="D65" s="21"/>
      <c r="M65" s="1"/>
    </row>
    <row r="66" spans="1:13" ht="13.5" x14ac:dyDescent="0.3">
      <c r="A66" s="21"/>
      <c r="D66" s="21"/>
      <c r="M66" s="1"/>
    </row>
    <row r="67" spans="1:13" ht="13.5" x14ac:dyDescent="0.3">
      <c r="A67" s="21"/>
      <c r="D67" s="21"/>
      <c r="M67" s="1"/>
    </row>
    <row r="68" spans="1:13" ht="13.5" x14ac:dyDescent="0.3">
      <c r="A68" s="21"/>
      <c r="D68" s="21"/>
      <c r="M68" s="1"/>
    </row>
    <row r="69" spans="1:13" ht="13.5" x14ac:dyDescent="0.3">
      <c r="A69" s="21"/>
      <c r="D69" s="21"/>
      <c r="M69" s="1"/>
    </row>
    <row r="70" spans="1:13" ht="13.5" x14ac:dyDescent="0.3">
      <c r="A70" s="21"/>
      <c r="D70" s="21"/>
      <c r="M70" s="1"/>
    </row>
    <row r="71" spans="1:13" ht="13.5" x14ac:dyDescent="0.3">
      <c r="A71" s="21"/>
      <c r="D71" s="21"/>
      <c r="M71" s="1"/>
    </row>
    <row r="72" spans="1:13" ht="13.5" x14ac:dyDescent="0.3">
      <c r="A72" s="21"/>
      <c r="D72" s="21"/>
      <c r="M72" s="1"/>
    </row>
    <row r="73" spans="1:13" ht="13.5" x14ac:dyDescent="0.3">
      <c r="A73" s="21"/>
      <c r="D73" s="21"/>
      <c r="M73" s="1"/>
    </row>
    <row r="74" spans="1:13" ht="13.5" x14ac:dyDescent="0.3">
      <c r="A74" s="21"/>
      <c r="D74" s="21"/>
      <c r="M74" s="1"/>
    </row>
    <row r="75" spans="1:13" ht="13.5" x14ac:dyDescent="0.3">
      <c r="A75" s="21"/>
      <c r="D75" s="21"/>
      <c r="M75" s="1"/>
    </row>
    <row r="76" spans="1:13" ht="13.5" x14ac:dyDescent="0.3">
      <c r="A76" s="21"/>
      <c r="D76" s="21"/>
      <c r="M76" s="1"/>
    </row>
    <row r="77" spans="1:13" ht="13.5" x14ac:dyDescent="0.3">
      <c r="A77" s="21"/>
      <c r="D77" s="21"/>
      <c r="M77" s="1"/>
    </row>
    <row r="78" spans="1:13" ht="13.5" x14ac:dyDescent="0.3">
      <c r="A78" s="21"/>
      <c r="D78" s="21"/>
      <c r="M78" s="1"/>
    </row>
    <row r="79" spans="1:13" ht="13.5" x14ac:dyDescent="0.3">
      <c r="A79" s="21"/>
      <c r="D79" s="21"/>
      <c r="M79" s="1"/>
    </row>
    <row r="80" spans="1:13" ht="13.5" x14ac:dyDescent="0.3">
      <c r="A80" s="21"/>
      <c r="D80" s="21"/>
      <c r="M80" s="1"/>
    </row>
    <row r="81" spans="1:13" ht="13.5" x14ac:dyDescent="0.3">
      <c r="A81" s="21"/>
      <c r="D81" s="21"/>
      <c r="M81" s="1"/>
    </row>
    <row r="82" spans="1:13" ht="13.5" x14ac:dyDescent="0.3">
      <c r="A82" s="21"/>
      <c r="D82" s="21"/>
    </row>
    <row r="83" spans="1:13" ht="13.5" x14ac:dyDescent="0.3">
      <c r="A83" s="21"/>
      <c r="D83" s="21"/>
    </row>
    <row r="84" spans="1:13" ht="13.5" x14ac:dyDescent="0.3">
      <c r="A84" s="21"/>
      <c r="D84" s="21"/>
    </row>
    <row r="85" spans="1:13" ht="13.5" x14ac:dyDescent="0.3">
      <c r="A85" s="21"/>
      <c r="D85" s="21"/>
    </row>
    <row r="86" spans="1:13" ht="13.5" x14ac:dyDescent="0.3">
      <c r="A86" s="21"/>
      <c r="D86" s="21"/>
    </row>
    <row r="87" spans="1:13" ht="13.5" x14ac:dyDescent="0.3">
      <c r="A87" s="21"/>
      <c r="D87" s="21"/>
    </row>
    <row r="88" spans="1:13" ht="13.5" x14ac:dyDescent="0.3">
      <c r="A88" s="21"/>
      <c r="D88" s="21"/>
    </row>
    <row r="89" spans="1:13" ht="13.5" x14ac:dyDescent="0.3">
      <c r="A89" s="21"/>
      <c r="D89" s="21"/>
    </row>
    <row r="90" spans="1:13" ht="13.5" x14ac:dyDescent="0.3">
      <c r="A90" s="21"/>
      <c r="D90" s="21"/>
    </row>
    <row r="91" spans="1:13" ht="13.5" x14ac:dyDescent="0.3">
      <c r="A91" s="21"/>
      <c r="D91" s="21"/>
    </row>
    <row r="92" spans="1:13" ht="13.5" x14ac:dyDescent="0.3">
      <c r="A92" s="21"/>
      <c r="D92" s="21"/>
    </row>
    <row r="93" spans="1:13" ht="13.5" x14ac:dyDescent="0.3">
      <c r="A93" s="21"/>
      <c r="D93" s="21"/>
    </row>
    <row r="94" spans="1:13" ht="13.5" x14ac:dyDescent="0.3">
      <c r="A94" s="21"/>
      <c r="D94" s="21"/>
    </row>
    <row r="95" spans="1:13" ht="13.5" x14ac:dyDescent="0.3">
      <c r="A95" s="21"/>
      <c r="D95" s="21"/>
    </row>
    <row r="96" spans="1:13" ht="13.5" x14ac:dyDescent="0.3">
      <c r="A96" s="21"/>
      <c r="D96" s="21"/>
    </row>
    <row r="97" spans="1:4" ht="13.5" x14ac:dyDescent="0.3">
      <c r="A97" s="21"/>
      <c r="D97" s="21"/>
    </row>
    <row r="98" spans="1:4" ht="13.5" x14ac:dyDescent="0.3">
      <c r="A98" s="21"/>
      <c r="D98" s="21"/>
    </row>
    <row r="99" spans="1:4" ht="13.5" x14ac:dyDescent="0.3">
      <c r="A99" s="21"/>
      <c r="D99" s="21"/>
    </row>
    <row r="100" spans="1:4" ht="13.5" x14ac:dyDescent="0.3">
      <c r="A100" s="21"/>
      <c r="D100" s="21"/>
    </row>
    <row r="101" spans="1:4" ht="13.5" x14ac:dyDescent="0.3">
      <c r="A101" s="21"/>
      <c r="D101" s="21"/>
    </row>
    <row r="102" spans="1:4" ht="13.5" x14ac:dyDescent="0.3">
      <c r="A102" s="21"/>
      <c r="D102" s="21"/>
    </row>
    <row r="103" spans="1:4" x14ac:dyDescent="0.3">
      <c r="A103" s="21"/>
    </row>
    <row r="104" spans="1:4" x14ac:dyDescent="0.3">
      <c r="A104" s="21"/>
    </row>
    <row r="105" spans="1:4" x14ac:dyDescent="0.3">
      <c r="A105" s="21"/>
    </row>
  </sheetData>
  <sheetProtection algorithmName="SHA-512" hashValue="I6oGDTq6t2F1V+helDdG9DaZN3lBKUEW/pS9o1MqnwowIH1rrM6HEGapWbvOFOFvSCUInudsISzegj2t5iPQgg==" saltValue="HaWX+HbmzTvDEYkXsCVKaQ==" spinCount="100000" sheet="1" objects="1" scenarios="1" selectLockedCells="1" selectUnlockedCells="1"/>
  <dataConsolidate>
    <dataRefs count="1">
      <dataRef ref="F5:F14" sheet="USR Sample Sheet" r:id="rId1"/>
    </dataRefs>
  </dataConsolidate>
  <mergeCells count="11">
    <mergeCell ref="D48:E48"/>
    <mergeCell ref="A43:B43"/>
    <mergeCell ref="D23:E23"/>
    <mergeCell ref="A2:E2"/>
    <mergeCell ref="D4:E4"/>
    <mergeCell ref="A4:B4"/>
    <mergeCell ref="A17:B17"/>
    <mergeCell ref="A24:B25"/>
    <mergeCell ref="A26:B26"/>
    <mergeCell ref="A12:B12"/>
    <mergeCell ref="A40:B40"/>
  </mergeCells>
  <phoneticPr fontId="0" type="noConversion"/>
  <printOptions horizontalCentered="1" verticalCentered="1"/>
  <pageMargins left="0.2" right="0.2" top="0.2" bottom="0" header="0.3" footer="0.3"/>
  <pageSetup paperSize="5" orientation="portrait" horizontalDpi="4294967292" r:id="rId2"/>
  <headerFooter alignWithMargins="0">
    <oddHeader xml:space="preserve">&amp;C&amp;"Arial,Bold"
&amp;"Arial,Regular"
</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sheetPr>
  <dimension ref="A1:AF80"/>
  <sheetViews>
    <sheetView showGridLines="0" topLeftCell="A26" zoomScale="90" zoomScaleNormal="90" zoomScaleSheetLayoutView="80" workbookViewId="0">
      <selection activeCell="I53" sqref="I53"/>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7109375" style="1" customWidth="1"/>
    <col min="7" max="7" width="7.7109375" style="1" customWidth="1"/>
    <col min="8" max="8" width="7.5703125" style="1" customWidth="1"/>
    <col min="9" max="9" width="10.140625" style="1" customWidth="1"/>
    <col min="10" max="10" width="5.5703125" style="1" customWidth="1"/>
    <col min="11" max="11" width="10.140625" style="1" customWidth="1"/>
    <col min="12" max="12" width="11.7109375" style="1" customWidth="1"/>
    <col min="13" max="16" width="7.42578125" style="1" customWidth="1"/>
    <col min="17" max="17" width="7" style="1" customWidth="1"/>
    <col min="18" max="18" width="6" style="1" customWidth="1"/>
    <col min="19" max="19" width="10" style="1" customWidth="1"/>
    <col min="20" max="20" width="8.85546875" style="1" customWidth="1"/>
    <col min="21" max="21" width="9.42578125" style="11" customWidth="1"/>
    <col min="22" max="22" width="8.42578125" style="1" customWidth="1"/>
    <col min="23" max="23" width="10" style="1" customWidth="1"/>
    <col min="24" max="24" width="9" style="1" customWidth="1"/>
    <col min="25" max="30" width="8.42578125" style="1" customWidth="1"/>
    <col min="31" max="16384" width="9.140625" style="1"/>
  </cols>
  <sheetData>
    <row r="1" spans="1:25" ht="33" hidden="1" customHeight="1" x14ac:dyDescent="0.3">
      <c r="A1" s="1"/>
      <c r="B1" s="2" t="s">
        <v>0</v>
      </c>
      <c r="C1" s="2"/>
      <c r="D1" s="2"/>
      <c r="G1" s="3"/>
      <c r="H1" s="4"/>
      <c r="I1" s="4"/>
      <c r="J1" s="4"/>
      <c r="K1" s="5"/>
      <c r="L1" s="2" t="s">
        <v>1</v>
      </c>
      <c r="M1" s="2"/>
      <c r="N1" s="5"/>
      <c r="O1" s="6"/>
      <c r="P1" s="7"/>
      <c r="Q1" s="7"/>
      <c r="R1" s="8"/>
      <c r="S1" s="9"/>
      <c r="T1" s="9"/>
      <c r="U1" s="13" t="s">
        <v>2</v>
      </c>
      <c r="V1" s="13"/>
      <c r="W1" s="10"/>
      <c r="X1" s="11"/>
    </row>
    <row r="2" spans="1:25" ht="39" hidden="1" customHeight="1" x14ac:dyDescent="0.3">
      <c r="A2" s="1"/>
      <c r="B2" s="12" t="s">
        <v>8</v>
      </c>
      <c r="C2" s="12"/>
      <c r="D2" s="7" t="s">
        <v>9</v>
      </c>
      <c r="H2" s="13" t="s">
        <v>3</v>
      </c>
      <c r="I2" s="13"/>
      <c r="J2" s="4"/>
      <c r="L2" s="14" t="s">
        <v>161</v>
      </c>
      <c r="M2" s="1" t="s">
        <v>165</v>
      </c>
      <c r="N2" s="5"/>
      <c r="O2" s="8"/>
      <c r="P2" s="7"/>
      <c r="Q2" s="7"/>
      <c r="R2" s="15"/>
      <c r="T2" s="9"/>
      <c r="U2" s="14" t="s">
        <v>4</v>
      </c>
      <c r="V2" s="7" t="s">
        <v>5</v>
      </c>
      <c r="W2" s="16"/>
      <c r="X2" s="17"/>
    </row>
    <row r="3" spans="1:25" ht="57.75" hidden="1" customHeight="1" x14ac:dyDescent="0.3">
      <c r="A3" s="1"/>
      <c r="B3" s="12" t="s">
        <v>10</v>
      </c>
      <c r="C3" s="12"/>
      <c r="D3" s="7" t="s">
        <v>14</v>
      </c>
      <c r="H3" s="7">
        <v>1</v>
      </c>
      <c r="I3" s="18">
        <v>60400</v>
      </c>
      <c r="K3" s="19"/>
      <c r="L3" s="14" t="s">
        <v>10</v>
      </c>
      <c r="M3" s="1" t="s">
        <v>11</v>
      </c>
      <c r="O3" s="7"/>
      <c r="P3" s="7"/>
      <c r="Q3" s="7"/>
      <c r="R3" s="15"/>
      <c r="T3" s="9"/>
      <c r="U3" s="14" t="s">
        <v>6</v>
      </c>
      <c r="V3" s="7" t="s">
        <v>7</v>
      </c>
      <c r="W3" s="16"/>
      <c r="X3" s="17"/>
    </row>
    <row r="4" spans="1:25" ht="46.5" hidden="1" customHeight="1" x14ac:dyDescent="0.3">
      <c r="A4" s="1"/>
      <c r="B4" s="12" t="s">
        <v>21</v>
      </c>
      <c r="C4" s="12"/>
      <c r="D4" s="7" t="s">
        <v>22</v>
      </c>
      <c r="H4" s="7">
        <v>2</v>
      </c>
      <c r="I4" s="18">
        <v>69050</v>
      </c>
      <c r="K4" s="19"/>
      <c r="L4" s="14" t="s">
        <v>15</v>
      </c>
      <c r="M4" s="1" t="s">
        <v>16</v>
      </c>
      <c r="O4" s="7"/>
      <c r="P4" s="7"/>
      <c r="Q4" s="7"/>
      <c r="R4" s="14" t="s">
        <v>154</v>
      </c>
      <c r="T4" s="9"/>
      <c r="U4" s="14" t="s">
        <v>12</v>
      </c>
      <c r="V4" s="1" t="s">
        <v>13</v>
      </c>
      <c r="W4" s="16"/>
      <c r="X4" s="17"/>
      <c r="Y4" s="20"/>
    </row>
    <row r="5" spans="1:25" ht="34.5" hidden="1" customHeight="1" x14ac:dyDescent="0.3">
      <c r="A5" s="1"/>
      <c r="B5" s="12" t="s">
        <v>147</v>
      </c>
      <c r="C5" s="12"/>
      <c r="D5" s="7" t="s">
        <v>146</v>
      </c>
      <c r="H5" s="7">
        <v>3</v>
      </c>
      <c r="I5" s="18">
        <v>77650</v>
      </c>
      <c r="K5" s="19"/>
      <c r="L5" s="14" t="s">
        <v>23</v>
      </c>
      <c r="M5" s="1" t="s">
        <v>24</v>
      </c>
      <c r="O5" s="7"/>
      <c r="P5" s="7"/>
      <c r="Q5" s="7"/>
      <c r="R5" s="15" t="s">
        <v>152</v>
      </c>
      <c r="S5" s="1" t="s">
        <v>155</v>
      </c>
      <c r="T5" s="9"/>
      <c r="U5" s="14" t="s">
        <v>17</v>
      </c>
      <c r="V5" s="1" t="s">
        <v>18</v>
      </c>
      <c r="W5" s="16"/>
      <c r="X5" s="17"/>
    </row>
    <row r="6" spans="1:25" ht="54" hidden="1" customHeight="1" x14ac:dyDescent="0.3">
      <c r="A6" s="1"/>
      <c r="B6" s="12" t="s">
        <v>150</v>
      </c>
      <c r="C6" s="12"/>
      <c r="D6" s="7" t="s">
        <v>149</v>
      </c>
      <c r="H6" s="7">
        <v>4</v>
      </c>
      <c r="I6" s="18">
        <v>86300</v>
      </c>
      <c r="K6" s="19"/>
      <c r="L6" s="14" t="s">
        <v>31</v>
      </c>
      <c r="M6" s="1" t="s">
        <v>32</v>
      </c>
      <c r="O6" s="5"/>
      <c r="P6" s="7"/>
      <c r="Q6" s="7"/>
      <c r="R6" s="15" t="s">
        <v>153</v>
      </c>
      <c r="S6" s="1" t="s">
        <v>156</v>
      </c>
      <c r="T6" s="9"/>
      <c r="U6" s="21" t="s">
        <v>19</v>
      </c>
      <c r="V6" s="1" t="s">
        <v>20</v>
      </c>
      <c r="W6" s="16"/>
      <c r="X6" s="17"/>
    </row>
    <row r="7" spans="1:25" ht="32.25" hidden="1" customHeight="1" x14ac:dyDescent="0.3">
      <c r="A7" s="1"/>
      <c r="B7" s="12" t="s">
        <v>51</v>
      </c>
      <c r="C7" s="12"/>
      <c r="D7" s="7" t="s">
        <v>52</v>
      </c>
      <c r="H7" s="7">
        <v>5</v>
      </c>
      <c r="I7" s="18">
        <v>93200</v>
      </c>
      <c r="K7" s="19"/>
      <c r="L7" s="14" t="s">
        <v>37</v>
      </c>
      <c r="M7" s="7" t="s">
        <v>38</v>
      </c>
      <c r="N7" s="7"/>
      <c r="O7" s="7"/>
      <c r="P7" s="7"/>
      <c r="Q7" s="7"/>
      <c r="R7" s="15"/>
      <c r="T7" s="9"/>
      <c r="U7" s="14" t="s">
        <v>25</v>
      </c>
      <c r="V7" s="7" t="s">
        <v>26</v>
      </c>
      <c r="W7" s="16"/>
      <c r="X7" s="17"/>
    </row>
    <row r="8" spans="1:25" ht="59.25" hidden="1" customHeight="1" x14ac:dyDescent="0.3">
      <c r="A8" s="1"/>
      <c r="B8" s="12"/>
      <c r="C8" s="12"/>
      <c r="D8" s="7"/>
      <c r="H8" s="7">
        <v>6</v>
      </c>
      <c r="I8" s="18">
        <v>100100</v>
      </c>
      <c r="K8" s="19"/>
      <c r="L8" s="14" t="s">
        <v>39</v>
      </c>
      <c r="M8" s="1" t="s">
        <v>40</v>
      </c>
      <c r="N8" s="7"/>
      <c r="O8" s="7"/>
      <c r="P8" s="22"/>
      <c r="Q8" s="22"/>
      <c r="R8" s="15"/>
      <c r="T8" s="9"/>
      <c r="U8" s="14" t="s">
        <v>27</v>
      </c>
      <c r="V8" s="7" t="s">
        <v>28</v>
      </c>
      <c r="W8" s="16"/>
      <c r="X8" s="17"/>
    </row>
    <row r="9" spans="1:25" ht="36.75" hidden="1" customHeight="1" x14ac:dyDescent="0.3">
      <c r="A9" s="23"/>
      <c r="B9" s="12"/>
      <c r="C9" s="12"/>
      <c r="D9" s="7"/>
      <c r="H9" s="7">
        <v>7</v>
      </c>
      <c r="I9" s="18">
        <v>107000</v>
      </c>
      <c r="K9" s="19"/>
      <c r="L9" s="14" t="s">
        <v>43</v>
      </c>
      <c r="M9" s="1" t="s">
        <v>44</v>
      </c>
      <c r="O9" s="7"/>
      <c r="P9" s="5"/>
      <c r="Q9" s="5"/>
      <c r="R9" s="15"/>
      <c r="T9" s="9"/>
      <c r="U9" s="14" t="s">
        <v>29</v>
      </c>
      <c r="V9" s="1" t="s">
        <v>30</v>
      </c>
      <c r="W9" s="16"/>
      <c r="X9" s="17"/>
    </row>
    <row r="10" spans="1:25" ht="45" hidden="1" customHeight="1" x14ac:dyDescent="0.3">
      <c r="A10" s="23"/>
      <c r="B10" s="12"/>
      <c r="C10" s="12"/>
      <c r="D10" s="7"/>
      <c r="H10" s="7">
        <v>8</v>
      </c>
      <c r="I10" s="18">
        <v>113900</v>
      </c>
      <c r="K10" s="19"/>
      <c r="L10" s="14" t="s">
        <v>48</v>
      </c>
      <c r="M10" s="1" t="s">
        <v>49</v>
      </c>
      <c r="P10" s="5"/>
      <c r="Q10" s="5"/>
      <c r="R10" s="15"/>
      <c r="T10" s="9"/>
      <c r="U10" s="14" t="s">
        <v>33</v>
      </c>
      <c r="V10" s="1" t="s">
        <v>34</v>
      </c>
      <c r="W10" s="9"/>
      <c r="X10" s="11"/>
    </row>
    <row r="11" spans="1:25" ht="4.5" hidden="1" customHeight="1" x14ac:dyDescent="0.3">
      <c r="A11" s="23"/>
      <c r="B11" s="12"/>
      <c r="C11" s="12"/>
      <c r="D11" s="7"/>
      <c r="H11" s="7">
        <v>9</v>
      </c>
      <c r="I11" s="18">
        <v>120850</v>
      </c>
      <c r="J11" s="24"/>
      <c r="K11" s="19"/>
      <c r="L11" s="14" t="s">
        <v>54</v>
      </c>
      <c r="M11" s="1" t="s">
        <v>55</v>
      </c>
      <c r="P11" s="5"/>
      <c r="Q11" s="5"/>
      <c r="R11" s="15"/>
      <c r="T11" s="9"/>
      <c r="U11" s="14" t="s">
        <v>35</v>
      </c>
      <c r="V11" s="1" t="s">
        <v>36</v>
      </c>
      <c r="W11" s="9"/>
      <c r="X11" s="11"/>
    </row>
    <row r="12" spans="1:25" ht="37.5" hidden="1" customHeight="1" x14ac:dyDescent="0.3">
      <c r="A12" s="23"/>
      <c r="B12" s="12"/>
      <c r="C12" s="12"/>
      <c r="D12" s="7"/>
      <c r="H12" s="7">
        <v>10</v>
      </c>
      <c r="I12" s="18">
        <v>127750</v>
      </c>
      <c r="K12" s="19"/>
      <c r="L12" s="14" t="s">
        <v>163</v>
      </c>
      <c r="M12" s="1" t="s">
        <v>162</v>
      </c>
      <c r="P12" s="5"/>
      <c r="Q12" s="5"/>
      <c r="R12" s="15"/>
      <c r="T12" s="9"/>
      <c r="V12" s="11"/>
      <c r="W12" s="9"/>
      <c r="X12" s="11"/>
    </row>
    <row r="13" spans="1:25" ht="30.75" hidden="1" customHeight="1" x14ac:dyDescent="0.3">
      <c r="A13" s="23"/>
      <c r="B13" s="25"/>
      <c r="C13" s="25"/>
      <c r="D13" s="7"/>
      <c r="E13" s="7"/>
      <c r="H13" s="7">
        <v>11</v>
      </c>
      <c r="I13" s="18">
        <v>134650</v>
      </c>
      <c r="K13" s="19"/>
      <c r="L13" s="14" t="s">
        <v>60</v>
      </c>
      <c r="M13" s="1" t="s">
        <v>61</v>
      </c>
      <c r="P13" s="5"/>
      <c r="Q13" s="5"/>
      <c r="R13" s="15"/>
      <c r="S13" s="7"/>
      <c r="T13" s="9"/>
      <c r="U13" s="26" t="s">
        <v>41</v>
      </c>
      <c r="V13" s="11"/>
      <c r="W13" s="9"/>
      <c r="X13" s="8" t="s">
        <v>164</v>
      </c>
    </row>
    <row r="14" spans="1:25" ht="30.75" hidden="1" customHeight="1" x14ac:dyDescent="0.3">
      <c r="A14" s="23"/>
      <c r="B14" s="166" t="s">
        <v>42</v>
      </c>
      <c r="C14" s="166"/>
      <c r="D14" s="166"/>
      <c r="E14" s="7"/>
      <c r="H14" s="7">
        <v>12</v>
      </c>
      <c r="I14" s="18">
        <f>I6*1.64</f>
        <v>141532</v>
      </c>
      <c r="K14" s="27"/>
      <c r="L14" s="14" t="s">
        <v>64</v>
      </c>
      <c r="M14" s="1" t="s">
        <v>65</v>
      </c>
      <c r="P14" s="5"/>
      <c r="Q14" s="5"/>
      <c r="R14" s="15"/>
      <c r="T14" s="9"/>
      <c r="U14" s="28" t="s">
        <v>45</v>
      </c>
      <c r="V14" s="11"/>
      <c r="W14" s="9"/>
      <c r="X14" s="7" t="s">
        <v>189</v>
      </c>
    </row>
    <row r="15" spans="1:25" ht="35.25" hidden="1" customHeight="1" x14ac:dyDescent="0.3">
      <c r="A15" s="23"/>
      <c r="B15" s="14" t="s">
        <v>46</v>
      </c>
      <c r="C15" s="14"/>
      <c r="D15" s="7" t="s">
        <v>47</v>
      </c>
      <c r="E15" s="7"/>
      <c r="H15" s="7"/>
      <c r="I15" s="15"/>
      <c r="J15" s="15"/>
      <c r="L15" s="14" t="s">
        <v>66</v>
      </c>
      <c r="M15" s="1" t="s">
        <v>67</v>
      </c>
      <c r="P15" s="5"/>
      <c r="Q15" s="5"/>
      <c r="R15" s="15"/>
      <c r="T15" s="11"/>
      <c r="U15" s="28" t="s">
        <v>50</v>
      </c>
      <c r="W15" s="11"/>
      <c r="X15" s="7" t="s">
        <v>190</v>
      </c>
    </row>
    <row r="16" spans="1:25" ht="0.75" hidden="1" customHeight="1" x14ac:dyDescent="0.3">
      <c r="A16" s="23"/>
      <c r="B16" s="14" t="s">
        <v>51</v>
      </c>
      <c r="C16" s="14"/>
      <c r="D16" s="1" t="s">
        <v>52</v>
      </c>
      <c r="E16" s="7"/>
      <c r="F16" s="13" t="s">
        <v>53</v>
      </c>
      <c r="G16" s="13"/>
      <c r="H16" s="7"/>
      <c r="I16" s="15"/>
      <c r="J16" s="15"/>
      <c r="L16" s="14" t="s">
        <v>68</v>
      </c>
      <c r="M16" s="1" t="s">
        <v>69</v>
      </c>
      <c r="P16" s="5"/>
      <c r="Q16" s="5"/>
      <c r="R16" s="15"/>
      <c r="T16" s="9"/>
      <c r="U16" s="28">
        <v>1</v>
      </c>
      <c r="V16" s="11"/>
      <c r="W16" s="11"/>
      <c r="X16" s="7" t="s">
        <v>186</v>
      </c>
    </row>
    <row r="17" spans="1:32" ht="44.25" hidden="1" customHeight="1" x14ac:dyDescent="0.3">
      <c r="A17" s="23"/>
      <c r="B17" s="14" t="s">
        <v>56</v>
      </c>
      <c r="C17" s="14"/>
      <c r="D17" s="1" t="s">
        <v>57</v>
      </c>
      <c r="F17" s="29">
        <v>0.3</v>
      </c>
      <c r="G17" s="30"/>
      <c r="H17" s="7"/>
      <c r="I17" s="15"/>
      <c r="J17" s="15"/>
      <c r="L17" s="14" t="s">
        <v>71</v>
      </c>
      <c r="M17" s="1" t="s">
        <v>72</v>
      </c>
      <c r="P17" s="5"/>
      <c r="Q17" s="5"/>
      <c r="R17" s="15"/>
      <c r="T17" s="9"/>
      <c r="U17" s="28">
        <v>2</v>
      </c>
      <c r="V17" s="11"/>
      <c r="W17" s="11"/>
      <c r="X17" s="7" t="s">
        <v>187</v>
      </c>
    </row>
    <row r="18" spans="1:32" ht="36.75" hidden="1" customHeight="1" x14ac:dyDescent="0.3">
      <c r="A18" s="23"/>
      <c r="B18" s="14" t="s">
        <v>58</v>
      </c>
      <c r="C18" s="14"/>
      <c r="D18" s="7" t="s">
        <v>59</v>
      </c>
      <c r="F18" s="29">
        <v>0.35</v>
      </c>
      <c r="G18" s="30"/>
      <c r="H18" s="7"/>
      <c r="K18" s="7"/>
      <c r="L18" s="14"/>
      <c r="P18" s="5"/>
      <c r="Q18" s="5"/>
      <c r="R18" s="15"/>
      <c r="T18" s="9"/>
      <c r="U18" s="28">
        <v>3</v>
      </c>
      <c r="V18" s="11"/>
      <c r="W18" s="11"/>
      <c r="X18" s="7" t="s">
        <v>188</v>
      </c>
    </row>
    <row r="19" spans="1:32" ht="54" hidden="1" customHeight="1" x14ac:dyDescent="0.3">
      <c r="A19" s="23"/>
      <c r="B19" s="14" t="s">
        <v>62</v>
      </c>
      <c r="C19" s="14"/>
      <c r="D19" s="1" t="s">
        <v>63</v>
      </c>
      <c r="E19" s="7"/>
      <c r="F19" s="29">
        <v>0.4</v>
      </c>
      <c r="G19" s="30"/>
      <c r="H19" s="7"/>
      <c r="K19" s="7"/>
      <c r="L19" s="14"/>
      <c r="P19" s="5"/>
      <c r="Q19" s="5"/>
      <c r="R19" s="15"/>
      <c r="T19" s="9"/>
      <c r="U19" s="28">
        <v>4</v>
      </c>
      <c r="V19" s="11"/>
      <c r="W19" s="11"/>
      <c r="X19" s="7"/>
    </row>
    <row r="20" spans="1:32" ht="0.75" hidden="1" customHeight="1" x14ac:dyDescent="0.3">
      <c r="A20" s="23"/>
      <c r="B20" s="15"/>
      <c r="C20" s="15"/>
      <c r="E20" s="7"/>
      <c r="F20" s="29">
        <v>0.45</v>
      </c>
      <c r="G20" s="30"/>
      <c r="H20" s="7"/>
      <c r="K20" s="7"/>
      <c r="L20" s="14"/>
      <c r="P20" s="5"/>
      <c r="Q20" s="5"/>
      <c r="R20" s="15"/>
      <c r="T20" s="9"/>
      <c r="U20" s="11">
        <v>5</v>
      </c>
      <c r="V20" s="11"/>
      <c r="W20" s="11"/>
      <c r="X20" s="7"/>
    </row>
    <row r="21" spans="1:32" ht="66" hidden="1" customHeight="1" x14ac:dyDescent="0.3">
      <c r="A21" s="23"/>
      <c r="B21" s="131" t="s">
        <v>157</v>
      </c>
      <c r="C21" s="7"/>
      <c r="D21" s="7"/>
      <c r="E21" s="7"/>
      <c r="F21" s="31">
        <v>0.5</v>
      </c>
      <c r="G21" s="32"/>
      <c r="H21" s="7"/>
      <c r="K21" s="7"/>
      <c r="L21" s="14"/>
      <c r="P21" s="5"/>
      <c r="Q21" s="5"/>
      <c r="R21" s="15"/>
      <c r="T21" s="9"/>
      <c r="U21" s="11" t="s">
        <v>70</v>
      </c>
      <c r="V21" s="11"/>
      <c r="W21" s="11"/>
      <c r="X21" s="7"/>
    </row>
    <row r="22" spans="1:32" ht="65.25" hidden="1" customHeight="1" x14ac:dyDescent="0.3">
      <c r="A22" s="23"/>
      <c r="B22" s="7" t="s">
        <v>152</v>
      </c>
      <c r="C22" s="7" t="s">
        <v>155</v>
      </c>
      <c r="D22" s="7"/>
      <c r="E22" s="7"/>
      <c r="F22" s="31">
        <v>0.6</v>
      </c>
      <c r="G22" s="32"/>
      <c r="H22" s="7"/>
      <c r="K22" s="7"/>
      <c r="L22" s="14"/>
      <c r="P22" s="5"/>
      <c r="Q22" s="5"/>
      <c r="R22" s="15"/>
      <c r="T22" s="9"/>
      <c r="V22" s="11"/>
      <c r="W22" s="11"/>
      <c r="X22" s="7"/>
    </row>
    <row r="23" spans="1:32" ht="66.75" hidden="1" customHeight="1" x14ac:dyDescent="0.3">
      <c r="A23" s="23"/>
      <c r="B23" s="7" t="s">
        <v>153</v>
      </c>
      <c r="C23" s="7" t="s">
        <v>156</v>
      </c>
      <c r="D23" s="7"/>
      <c r="E23" s="7"/>
      <c r="F23" s="33">
        <v>0.7</v>
      </c>
      <c r="G23" s="32"/>
      <c r="H23" s="7"/>
      <c r="K23" s="7"/>
      <c r="P23" s="34"/>
      <c r="Q23" s="34"/>
      <c r="R23" s="15"/>
      <c r="T23" s="9"/>
      <c r="X23" s="7"/>
    </row>
    <row r="24" spans="1:32" ht="48" hidden="1" customHeight="1" x14ac:dyDescent="0.3">
      <c r="A24" s="23"/>
      <c r="B24" s="7"/>
      <c r="C24" s="7"/>
      <c r="D24" s="7"/>
      <c r="E24" s="7"/>
      <c r="F24" s="33">
        <v>0.8</v>
      </c>
      <c r="G24" s="32"/>
      <c r="H24" s="7"/>
      <c r="K24" s="7"/>
      <c r="L24" s="7"/>
      <c r="P24" s="34"/>
      <c r="Q24" s="34"/>
      <c r="R24" s="15"/>
      <c r="T24" s="9"/>
      <c r="V24" s="11"/>
      <c r="W24" s="11"/>
      <c r="X24" s="11"/>
    </row>
    <row r="25" spans="1:32" ht="22.5" hidden="1" customHeight="1" x14ac:dyDescent="0.3">
      <c r="F25" s="36">
        <v>1.1000000000000001</v>
      </c>
      <c r="G25" s="32"/>
    </row>
    <row r="26" spans="1:32" ht="2.25" customHeight="1" x14ac:dyDescent="0.3">
      <c r="F26" s="36">
        <v>1.2</v>
      </c>
      <c r="G26" s="32"/>
    </row>
    <row r="27" spans="1:32" ht="22.5" customHeight="1" x14ac:dyDescent="0.3">
      <c r="B27" s="167" t="s">
        <v>216</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row>
    <row r="28" spans="1:32"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1:32" s="15" customFormat="1" ht="15.75" customHeight="1" x14ac:dyDescent="0.3">
      <c r="A29" s="35"/>
      <c r="B29" s="168" t="s">
        <v>73</v>
      </c>
      <c r="C29" s="169"/>
      <c r="D29" s="170"/>
      <c r="E29" s="140" t="s">
        <v>74</v>
      </c>
      <c r="F29" s="140"/>
      <c r="G29" s="140"/>
      <c r="H29" s="171" t="s">
        <v>75</v>
      </c>
      <c r="I29" s="171"/>
      <c r="J29" s="171"/>
      <c r="K29" s="171"/>
      <c r="L29" s="172"/>
      <c r="M29" s="173" t="s">
        <v>76</v>
      </c>
      <c r="N29" s="174"/>
      <c r="O29" s="174"/>
      <c r="P29" s="174"/>
      <c r="Q29" s="101"/>
      <c r="R29" s="144"/>
      <c r="S29" s="175" t="s">
        <v>77</v>
      </c>
      <c r="T29" s="176"/>
      <c r="U29" s="179" t="s">
        <v>78</v>
      </c>
      <c r="V29" s="181" t="s">
        <v>79</v>
      </c>
      <c r="W29" s="182"/>
      <c r="X29" s="183"/>
      <c r="Y29" s="137">
        <v>0</v>
      </c>
      <c r="Z29" s="184" t="s">
        <v>80</v>
      </c>
      <c r="AA29" s="184"/>
      <c r="AB29" s="185"/>
      <c r="AC29" s="147"/>
      <c r="AD29" s="139">
        <v>0</v>
      </c>
    </row>
    <row r="30" spans="1:32" s="15" customFormat="1" ht="14.25" customHeight="1" x14ac:dyDescent="0.3">
      <c r="A30" s="35"/>
      <c r="B30" s="186"/>
      <c r="C30" s="187"/>
      <c r="D30" s="188"/>
      <c r="E30" s="224"/>
      <c r="F30" s="225"/>
      <c r="G30" s="226"/>
      <c r="H30" s="196"/>
      <c r="I30" s="196"/>
      <c r="J30" s="196"/>
      <c r="K30" s="196"/>
      <c r="L30" s="227"/>
      <c r="M30" s="219" t="s">
        <v>81</v>
      </c>
      <c r="N30" s="220"/>
      <c r="O30" s="220"/>
      <c r="P30" s="220"/>
      <c r="Q30" s="100"/>
      <c r="R30" s="133">
        <v>0</v>
      </c>
      <c r="S30" s="177"/>
      <c r="T30" s="178"/>
      <c r="U30" s="180"/>
      <c r="V30" s="228" t="s">
        <v>82</v>
      </c>
      <c r="W30" s="222"/>
      <c r="X30" s="223"/>
      <c r="Y30" s="138">
        <v>0</v>
      </c>
      <c r="Z30" s="221" t="s">
        <v>83</v>
      </c>
      <c r="AA30" s="222"/>
      <c r="AB30" s="223"/>
      <c r="AC30" s="148"/>
      <c r="AD30" s="37">
        <f>Y29+Y30+AD29</f>
        <v>0</v>
      </c>
      <c r="AF30" s="38"/>
    </row>
    <row r="31" spans="1:32" s="15" customFormat="1" ht="17.25" customHeight="1" thickBot="1" x14ac:dyDescent="0.35">
      <c r="A31" s="35"/>
      <c r="B31" s="189" t="s">
        <v>84</v>
      </c>
      <c r="C31" s="190"/>
      <c r="D31" s="191"/>
      <c r="E31" s="192" t="s">
        <v>85</v>
      </c>
      <c r="F31" s="192"/>
      <c r="G31" s="192"/>
      <c r="H31" s="191" t="s">
        <v>86</v>
      </c>
      <c r="I31" s="191"/>
      <c r="J31" s="191"/>
      <c r="K31" s="191" t="s">
        <v>87</v>
      </c>
      <c r="L31" s="193"/>
      <c r="M31" s="219" t="s">
        <v>88</v>
      </c>
      <c r="N31" s="220"/>
      <c r="O31" s="220"/>
      <c r="P31" s="220"/>
      <c r="Q31" s="100"/>
      <c r="R31" s="133"/>
      <c r="S31" s="39" t="s">
        <v>89</v>
      </c>
      <c r="T31" s="135"/>
      <c r="U31" s="40">
        <f>IF(T31&gt;0,T31/R33,0)</f>
        <v>0</v>
      </c>
      <c r="V31" s="236" t="s">
        <v>148</v>
      </c>
      <c r="W31" s="237"/>
      <c r="X31" s="238"/>
      <c r="Y31" s="239" t="s">
        <v>164</v>
      </c>
      <c r="Z31" s="240"/>
      <c r="AA31" s="240"/>
      <c r="AB31" s="240"/>
      <c r="AC31" s="240"/>
      <c r="AD31" s="241"/>
    </row>
    <row r="32" spans="1:32" s="15" customFormat="1" ht="14.25" customHeight="1" x14ac:dyDescent="0.3">
      <c r="A32" s="35"/>
      <c r="B32" s="194"/>
      <c r="C32" s="195"/>
      <c r="D32" s="196"/>
      <c r="E32" s="196" t="s">
        <v>191</v>
      </c>
      <c r="F32" s="196"/>
      <c r="G32" s="196"/>
      <c r="H32" s="197"/>
      <c r="I32" s="197"/>
      <c r="J32" s="197"/>
      <c r="K32" s="197"/>
      <c r="L32" s="198"/>
      <c r="M32" s="41" t="s">
        <v>90</v>
      </c>
      <c r="P32" s="42"/>
      <c r="Q32" s="42"/>
      <c r="R32" s="133">
        <v>0</v>
      </c>
      <c r="S32" s="39" t="s">
        <v>91</v>
      </c>
      <c r="T32" s="135"/>
      <c r="U32" s="40">
        <f>IF(T32&gt;0,T32/R33,0)</f>
        <v>0</v>
      </c>
      <c r="V32" s="173" t="s">
        <v>92</v>
      </c>
      <c r="W32" s="174"/>
      <c r="X32" s="174"/>
      <c r="Y32" s="174"/>
      <c r="Z32" s="174"/>
      <c r="AA32" s="174"/>
      <c r="AB32" s="229">
        <v>0</v>
      </c>
      <c r="AC32" s="230"/>
      <c r="AD32" s="231"/>
    </row>
    <row r="33" spans="1:30" s="15" customFormat="1" ht="15" customHeight="1" x14ac:dyDescent="0.3">
      <c r="A33" s="35"/>
      <c r="B33" s="242" t="s">
        <v>93</v>
      </c>
      <c r="C33" s="243"/>
      <c r="D33" s="243"/>
      <c r="E33" s="243"/>
      <c r="F33" s="243"/>
      <c r="G33" s="244"/>
      <c r="H33" s="245" t="s">
        <v>94</v>
      </c>
      <c r="I33" s="245"/>
      <c r="J33" s="245"/>
      <c r="K33" s="192" t="s">
        <v>95</v>
      </c>
      <c r="L33" s="218"/>
      <c r="M33" s="219" t="s">
        <v>96</v>
      </c>
      <c r="N33" s="220"/>
      <c r="O33" s="220"/>
      <c r="P33" s="220"/>
      <c r="Q33" s="100"/>
      <c r="R33" s="43">
        <f>SUM(R29:R32)</f>
        <v>0</v>
      </c>
      <c r="S33" s="39" t="s">
        <v>97</v>
      </c>
      <c r="T33" s="135"/>
      <c r="U33" s="40">
        <f>IF(T33&gt;0,T33/R33,0)</f>
        <v>0</v>
      </c>
      <c r="V33" s="219" t="s">
        <v>98</v>
      </c>
      <c r="W33" s="235"/>
      <c r="X33" s="235"/>
      <c r="Y33" s="235"/>
      <c r="Z33" s="235"/>
      <c r="AA33" s="235"/>
      <c r="AB33" s="232">
        <v>0</v>
      </c>
      <c r="AC33" s="233"/>
      <c r="AD33" s="234"/>
    </row>
    <row r="34" spans="1:30" s="15" customFormat="1" ht="15" customHeight="1" thickBot="1" x14ac:dyDescent="0.35">
      <c r="A34" s="35"/>
      <c r="B34" s="207"/>
      <c r="C34" s="208"/>
      <c r="D34" s="208"/>
      <c r="E34" s="208"/>
      <c r="F34" s="208"/>
      <c r="G34" s="209"/>
      <c r="H34" s="210"/>
      <c r="I34" s="210"/>
      <c r="J34" s="210"/>
      <c r="K34" s="210"/>
      <c r="L34" s="211"/>
      <c r="M34" s="212" t="s">
        <v>99</v>
      </c>
      <c r="N34" s="213"/>
      <c r="O34" s="213"/>
      <c r="P34" s="213"/>
      <c r="Q34" s="99"/>
      <c r="R34" s="134">
        <v>0</v>
      </c>
      <c r="S34" s="70" t="s">
        <v>100</v>
      </c>
      <c r="T34" s="136"/>
      <c r="U34" s="44">
        <f>IF(T34&gt;0,T34/R33,0)</f>
        <v>0</v>
      </c>
      <c r="V34" s="212" t="s">
        <v>101</v>
      </c>
      <c r="W34" s="214"/>
      <c r="X34" s="214"/>
      <c r="Y34" s="214"/>
      <c r="Z34" s="214"/>
      <c r="AA34" s="214"/>
      <c r="AB34" s="199">
        <v>0</v>
      </c>
      <c r="AC34" s="200"/>
      <c r="AD34" s="201"/>
    </row>
    <row r="35" spans="1:30" s="15" customFormat="1" ht="3.75" customHeight="1" thickBot="1" x14ac:dyDescent="0.35">
      <c r="A35" s="35"/>
      <c r="B35" s="111"/>
      <c r="C35" s="112"/>
      <c r="D35" s="113"/>
      <c r="E35" s="114"/>
      <c r="F35" s="115"/>
      <c r="G35" s="116"/>
      <c r="H35" s="117"/>
      <c r="I35" s="118"/>
      <c r="J35" s="119"/>
      <c r="K35" s="118"/>
      <c r="L35" s="118"/>
      <c r="M35" s="102"/>
      <c r="N35" s="103"/>
      <c r="O35" s="103"/>
      <c r="P35" s="103"/>
      <c r="Q35" s="103"/>
      <c r="R35" s="120"/>
      <c r="S35" s="121"/>
      <c r="T35" s="122"/>
      <c r="U35" s="123"/>
      <c r="V35" s="124"/>
      <c r="W35" s="106"/>
      <c r="X35" s="105"/>
      <c r="Y35" s="106"/>
      <c r="Z35" s="107"/>
      <c r="AA35" s="108"/>
      <c r="AB35" s="109"/>
      <c r="AC35" s="109"/>
      <c r="AD35" s="110"/>
    </row>
    <row r="36" spans="1:30" s="11" customFormat="1" ht="15" customHeight="1" x14ac:dyDescent="0.3">
      <c r="A36" s="35"/>
      <c r="B36" s="45" t="s">
        <v>124</v>
      </c>
      <c r="C36" s="45" t="s">
        <v>145</v>
      </c>
      <c r="D36" s="128" t="s">
        <v>102</v>
      </c>
      <c r="E36" s="46" t="s">
        <v>103</v>
      </c>
      <c r="F36" s="46" t="s">
        <v>140</v>
      </c>
      <c r="G36" s="128" t="s">
        <v>139</v>
      </c>
      <c r="H36" s="47" t="s">
        <v>138</v>
      </c>
      <c r="I36" s="202" t="s">
        <v>144</v>
      </c>
      <c r="J36" s="128" t="s">
        <v>170</v>
      </c>
      <c r="K36" s="48">
        <v>1</v>
      </c>
      <c r="L36" s="128" t="s">
        <v>104</v>
      </c>
      <c r="M36" s="215" t="s">
        <v>105</v>
      </c>
      <c r="N36" s="216"/>
      <c r="O36" s="216"/>
      <c r="P36" s="217"/>
      <c r="Q36" s="130" t="s">
        <v>142</v>
      </c>
      <c r="R36" s="130" t="s">
        <v>106</v>
      </c>
      <c r="S36" s="128" t="s">
        <v>106</v>
      </c>
      <c r="T36" s="202" t="s">
        <v>107</v>
      </c>
      <c r="U36" s="202" t="s">
        <v>108</v>
      </c>
      <c r="V36" s="202" t="s">
        <v>109</v>
      </c>
      <c r="W36" s="202" t="s">
        <v>110</v>
      </c>
      <c r="X36" s="204" t="s">
        <v>111</v>
      </c>
      <c r="Y36" s="205"/>
      <c r="Z36" s="205"/>
      <c r="AA36" s="205"/>
      <c r="AB36" s="205"/>
      <c r="AC36" s="205"/>
      <c r="AD36" s="206"/>
    </row>
    <row r="37" spans="1:30" s="11" customFormat="1" ht="27.75" customHeight="1" thickBot="1" x14ac:dyDescent="0.35">
      <c r="A37" s="35"/>
      <c r="B37" s="49" t="s">
        <v>123</v>
      </c>
      <c r="C37" s="72" t="s">
        <v>112</v>
      </c>
      <c r="D37" s="129" t="s">
        <v>113</v>
      </c>
      <c r="E37" s="50" t="s">
        <v>114</v>
      </c>
      <c r="F37" s="50" t="s">
        <v>141</v>
      </c>
      <c r="G37" s="129"/>
      <c r="H37" s="51" t="s">
        <v>115</v>
      </c>
      <c r="I37" s="203"/>
      <c r="J37" s="129" t="s">
        <v>116</v>
      </c>
      <c r="K37" s="129" t="s">
        <v>117</v>
      </c>
      <c r="L37" s="129" t="s">
        <v>118</v>
      </c>
      <c r="M37" s="125">
        <v>1</v>
      </c>
      <c r="N37" s="104">
        <v>2</v>
      </c>
      <c r="O37" s="104">
        <v>3</v>
      </c>
      <c r="P37" s="104">
        <v>4</v>
      </c>
      <c r="Q37" s="127" t="s">
        <v>143</v>
      </c>
      <c r="R37" s="51" t="s">
        <v>119</v>
      </c>
      <c r="S37" s="129" t="s">
        <v>120</v>
      </c>
      <c r="T37" s="203"/>
      <c r="U37" s="203"/>
      <c r="V37" s="203"/>
      <c r="W37" s="203"/>
      <c r="X37" s="52">
        <v>1</v>
      </c>
      <c r="Y37" s="53">
        <v>2</v>
      </c>
      <c r="Z37" s="53">
        <v>3</v>
      </c>
      <c r="AA37" s="53">
        <v>4</v>
      </c>
      <c r="AB37" s="53">
        <v>5</v>
      </c>
      <c r="AC37" s="53">
        <v>6</v>
      </c>
      <c r="AD37" s="54">
        <v>7</v>
      </c>
    </row>
    <row r="38" spans="1:30" s="61" customFormat="1" ht="18" customHeight="1" x14ac:dyDescent="0.3">
      <c r="A38" s="55">
        <v>1</v>
      </c>
      <c r="B38" s="56"/>
      <c r="C38" s="56"/>
      <c r="D38" s="56"/>
      <c r="E38" s="57"/>
      <c r="F38" s="56"/>
      <c r="G38" s="56"/>
      <c r="H38" s="56"/>
      <c r="I38" s="58"/>
      <c r="J38" s="56"/>
      <c r="K38" s="58"/>
      <c r="L38" s="59" t="str">
        <f>IF(I38&gt;0,I38/K38,"0")</f>
        <v>0</v>
      </c>
      <c r="M38" s="56"/>
      <c r="N38" s="56"/>
      <c r="O38" s="56"/>
      <c r="P38" s="56"/>
      <c r="Q38" s="145"/>
      <c r="R38" s="56"/>
      <c r="S38" s="69"/>
      <c r="T38" s="58"/>
      <c r="U38" s="58"/>
      <c r="V38" s="58"/>
      <c r="W38" s="60">
        <f>IF(V38&gt;0,T38+V38,T38+U38)</f>
        <v>0</v>
      </c>
      <c r="X38" s="56"/>
      <c r="Y38" s="56"/>
      <c r="Z38" s="56"/>
      <c r="AA38" s="56"/>
      <c r="AB38" s="56"/>
      <c r="AC38" s="56"/>
      <c r="AD38" s="56"/>
    </row>
    <row r="39" spans="1:30" s="61" customFormat="1" ht="18" customHeight="1" x14ac:dyDescent="0.3">
      <c r="A39" s="55">
        <v>2</v>
      </c>
      <c r="B39" s="56"/>
      <c r="C39" s="56"/>
      <c r="D39" s="56"/>
      <c r="E39" s="57"/>
      <c r="F39" s="56"/>
      <c r="G39" s="56"/>
      <c r="H39" s="56"/>
      <c r="I39" s="58"/>
      <c r="J39" s="56"/>
      <c r="K39" s="58"/>
      <c r="L39" s="59" t="str">
        <f t="shared" ref="L39:L67" si="0">IF(I39&gt;0,I39/K39,"0")</f>
        <v>0</v>
      </c>
      <c r="M39" s="56"/>
      <c r="N39" s="56"/>
      <c r="O39" s="56"/>
      <c r="P39" s="56"/>
      <c r="Q39" s="145"/>
      <c r="R39" s="56"/>
      <c r="S39" s="69"/>
      <c r="T39" s="58"/>
      <c r="U39" s="58"/>
      <c r="V39" s="58"/>
      <c r="W39" s="60">
        <f t="shared" ref="W39:W67" si="1">IF(V39&gt;0,T39+V39,T39+U39)</f>
        <v>0</v>
      </c>
      <c r="X39" s="56"/>
      <c r="Y39" s="56"/>
      <c r="Z39" s="56"/>
      <c r="AA39" s="56"/>
      <c r="AB39" s="56"/>
      <c r="AC39" s="56"/>
      <c r="AD39" s="56"/>
    </row>
    <row r="40" spans="1:30" s="61" customFormat="1" ht="18" customHeight="1" x14ac:dyDescent="0.3">
      <c r="A40" s="55">
        <v>3</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5</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6</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7</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8</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9</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10</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11</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12</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13</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14</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15</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16</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17</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18</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19</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20</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21</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22</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23</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24</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row r="62" spans="1:30" s="61" customFormat="1" ht="18" customHeight="1" x14ac:dyDescent="0.3">
      <c r="A62" s="55">
        <v>25</v>
      </c>
      <c r="B62" s="56"/>
      <c r="C62" s="56"/>
      <c r="D62" s="56"/>
      <c r="E62" s="57"/>
      <c r="F62" s="56"/>
      <c r="G62" s="56"/>
      <c r="H62" s="56"/>
      <c r="I62" s="58"/>
      <c r="J62" s="56"/>
      <c r="K62" s="58"/>
      <c r="L62" s="59" t="str">
        <f t="shared" si="0"/>
        <v>0</v>
      </c>
      <c r="M62" s="56"/>
      <c r="N62" s="56"/>
      <c r="O62" s="56"/>
      <c r="P62" s="56"/>
      <c r="Q62" s="145"/>
      <c r="R62" s="56"/>
      <c r="S62" s="69"/>
      <c r="T62" s="58"/>
      <c r="U62" s="58"/>
      <c r="V62" s="58"/>
      <c r="W62" s="60">
        <f t="shared" si="1"/>
        <v>0</v>
      </c>
      <c r="X62" s="56"/>
      <c r="Y62" s="56"/>
      <c r="Z62" s="56"/>
      <c r="AA62" s="56"/>
      <c r="AB62" s="56"/>
      <c r="AC62" s="56"/>
      <c r="AD62" s="56"/>
    </row>
    <row r="63" spans="1:30" s="61" customFormat="1" ht="18" customHeight="1" x14ac:dyDescent="0.3">
      <c r="A63" s="55">
        <v>26</v>
      </c>
      <c r="B63" s="56"/>
      <c r="C63" s="56"/>
      <c r="D63" s="56"/>
      <c r="E63" s="57"/>
      <c r="F63" s="56"/>
      <c r="G63" s="56"/>
      <c r="H63" s="56"/>
      <c r="I63" s="58"/>
      <c r="J63" s="56"/>
      <c r="K63" s="58"/>
      <c r="L63" s="59" t="str">
        <f t="shared" si="0"/>
        <v>0</v>
      </c>
      <c r="M63" s="56"/>
      <c r="N63" s="56"/>
      <c r="O63" s="56"/>
      <c r="P63" s="56"/>
      <c r="Q63" s="145"/>
      <c r="R63" s="56"/>
      <c r="S63" s="69"/>
      <c r="T63" s="58"/>
      <c r="U63" s="58"/>
      <c r="V63" s="58"/>
      <c r="W63" s="60">
        <f t="shared" si="1"/>
        <v>0</v>
      </c>
      <c r="X63" s="56"/>
      <c r="Y63" s="56"/>
      <c r="Z63" s="56"/>
      <c r="AA63" s="56"/>
      <c r="AB63" s="56"/>
      <c r="AC63" s="56"/>
      <c r="AD63" s="56"/>
    </row>
    <row r="64" spans="1:30" s="61" customFormat="1" ht="18" customHeight="1" x14ac:dyDescent="0.3">
      <c r="A64" s="55">
        <v>27</v>
      </c>
      <c r="B64" s="56"/>
      <c r="C64" s="56"/>
      <c r="D64" s="56"/>
      <c r="E64" s="57"/>
      <c r="F64" s="56"/>
      <c r="G64" s="56"/>
      <c r="H64" s="56"/>
      <c r="I64" s="58"/>
      <c r="J64" s="56"/>
      <c r="K64" s="58"/>
      <c r="L64" s="59" t="str">
        <f t="shared" si="0"/>
        <v>0</v>
      </c>
      <c r="M64" s="56"/>
      <c r="N64" s="56"/>
      <c r="O64" s="56"/>
      <c r="P64" s="56"/>
      <c r="Q64" s="145"/>
      <c r="R64" s="56"/>
      <c r="S64" s="69"/>
      <c r="T64" s="58"/>
      <c r="U64" s="58"/>
      <c r="V64" s="58"/>
      <c r="W64" s="60">
        <f t="shared" si="1"/>
        <v>0</v>
      </c>
      <c r="X64" s="56"/>
      <c r="Y64" s="56"/>
      <c r="Z64" s="56"/>
      <c r="AA64" s="56"/>
      <c r="AB64" s="56"/>
      <c r="AC64" s="56"/>
      <c r="AD64" s="56"/>
    </row>
    <row r="65" spans="1:30" s="61" customFormat="1" ht="18" customHeight="1" x14ac:dyDescent="0.3">
      <c r="A65" s="55">
        <v>28</v>
      </c>
      <c r="B65" s="56"/>
      <c r="C65" s="56"/>
      <c r="D65" s="56"/>
      <c r="E65" s="57"/>
      <c r="F65" s="56"/>
      <c r="G65" s="56"/>
      <c r="H65" s="56"/>
      <c r="I65" s="58"/>
      <c r="J65" s="56"/>
      <c r="K65" s="58"/>
      <c r="L65" s="59" t="str">
        <f t="shared" si="0"/>
        <v>0</v>
      </c>
      <c r="M65" s="56"/>
      <c r="N65" s="56"/>
      <c r="O65" s="56"/>
      <c r="P65" s="56"/>
      <c r="Q65" s="145"/>
      <c r="R65" s="56"/>
      <c r="S65" s="69"/>
      <c r="T65" s="58"/>
      <c r="U65" s="58"/>
      <c r="V65" s="58"/>
      <c r="W65" s="60">
        <f t="shared" si="1"/>
        <v>0</v>
      </c>
      <c r="X65" s="56"/>
      <c r="Y65" s="56"/>
      <c r="Z65" s="56"/>
      <c r="AA65" s="56"/>
      <c r="AB65" s="56"/>
      <c r="AC65" s="56"/>
      <c r="AD65" s="56"/>
    </row>
    <row r="66" spans="1:30" s="61" customFormat="1" ht="18" customHeight="1" x14ac:dyDescent="0.3">
      <c r="A66" s="55">
        <v>29</v>
      </c>
      <c r="B66" s="56"/>
      <c r="C66" s="56"/>
      <c r="D66" s="56"/>
      <c r="E66" s="57"/>
      <c r="F66" s="56"/>
      <c r="G66" s="56"/>
      <c r="H66" s="56"/>
      <c r="I66" s="58"/>
      <c r="J66" s="56"/>
      <c r="K66" s="58"/>
      <c r="L66" s="59" t="str">
        <f t="shared" si="0"/>
        <v>0</v>
      </c>
      <c r="M66" s="56"/>
      <c r="N66" s="56"/>
      <c r="O66" s="56"/>
      <c r="P66" s="56"/>
      <c r="Q66" s="145"/>
      <c r="R66" s="56"/>
      <c r="S66" s="69"/>
      <c r="T66" s="58"/>
      <c r="U66" s="58"/>
      <c r="V66" s="58"/>
      <c r="W66" s="60">
        <f t="shared" si="1"/>
        <v>0</v>
      </c>
      <c r="X66" s="56"/>
      <c r="Y66" s="56"/>
      <c r="Z66" s="56"/>
      <c r="AA66" s="56"/>
      <c r="AB66" s="56"/>
      <c r="AC66" s="56"/>
      <c r="AD66" s="56"/>
    </row>
    <row r="67" spans="1:30" s="61" customFormat="1" ht="18" customHeight="1" x14ac:dyDescent="0.3">
      <c r="A67" s="55">
        <v>30</v>
      </c>
      <c r="B67" s="56"/>
      <c r="C67" s="56"/>
      <c r="D67" s="56"/>
      <c r="E67" s="57"/>
      <c r="F67" s="56"/>
      <c r="G67" s="56"/>
      <c r="H67" s="56"/>
      <c r="I67" s="58"/>
      <c r="J67" s="56"/>
      <c r="K67" s="58"/>
      <c r="L67" s="59" t="str">
        <f t="shared" si="0"/>
        <v>0</v>
      </c>
      <c r="M67" s="56"/>
      <c r="N67" s="56"/>
      <c r="O67" s="56"/>
      <c r="P67" s="56"/>
      <c r="Q67" s="145"/>
      <c r="R67" s="56"/>
      <c r="S67" s="69"/>
      <c r="T67" s="58"/>
      <c r="U67" s="58"/>
      <c r="V67" s="58"/>
      <c r="W67" s="60">
        <f t="shared" si="1"/>
        <v>0</v>
      </c>
      <c r="X67" s="56"/>
      <c r="Y67" s="56"/>
      <c r="Z67" s="56"/>
      <c r="AA67" s="56"/>
      <c r="AB67" s="56"/>
      <c r="AC67" s="56"/>
      <c r="AD67" s="56"/>
    </row>
    <row r="68" spans="1:30" ht="16.5" customHeight="1" x14ac:dyDescent="0.3">
      <c r="B68" s="71"/>
    </row>
    <row r="69" spans="1:30" ht="16.5" customHeight="1" x14ac:dyDescent="0.3">
      <c r="B69" s="71"/>
    </row>
    <row r="70" spans="1:30" ht="16.5" customHeight="1" x14ac:dyDescent="0.3">
      <c r="B70" s="71"/>
    </row>
    <row r="71" spans="1:30" ht="16.5" customHeight="1" x14ac:dyDescent="0.3">
      <c r="B71" s="71"/>
    </row>
    <row r="72" spans="1:30" ht="16.5" customHeight="1" x14ac:dyDescent="0.3">
      <c r="B72" s="71"/>
    </row>
    <row r="73" spans="1:30" ht="16.5" customHeight="1" x14ac:dyDescent="0.3">
      <c r="B73" s="71"/>
    </row>
    <row r="74" spans="1:30" ht="16.5" customHeight="1" x14ac:dyDescent="0.3">
      <c r="B74" s="71"/>
    </row>
    <row r="75" spans="1:30" ht="16.5" customHeight="1" x14ac:dyDescent="0.3">
      <c r="B75" s="71"/>
    </row>
    <row r="76" spans="1:30" ht="16.5" customHeight="1" x14ac:dyDescent="0.3">
      <c r="B76" s="71"/>
    </row>
    <row r="77" spans="1:30" ht="16.5" customHeight="1" x14ac:dyDescent="0.3">
      <c r="B77" s="71"/>
    </row>
    <row r="78" spans="1:30" ht="16.5" customHeight="1" x14ac:dyDescent="0.3">
      <c r="B78" s="71"/>
    </row>
    <row r="79" spans="1:30" ht="16.5" customHeight="1" x14ac:dyDescent="0.3">
      <c r="B79" s="71"/>
    </row>
    <row r="80" spans="1:30" ht="16.5" customHeight="1" x14ac:dyDescent="0.3">
      <c r="B80" s="71"/>
    </row>
  </sheetData>
  <sheetProtection sheet="1" objects="1" scenarios="1"/>
  <autoFilter ref="X37:AD37" xr:uid="{00000000-0009-0000-0000-000002000000}"/>
  <mergeCells count="47">
    <mergeCell ref="K33:L33"/>
    <mergeCell ref="M33:P33"/>
    <mergeCell ref="V32:AA32"/>
    <mergeCell ref="Z30:AB30"/>
    <mergeCell ref="E30:G30"/>
    <mergeCell ref="H30:L30"/>
    <mergeCell ref="M30:P30"/>
    <mergeCell ref="V30:X30"/>
    <mergeCell ref="AB32:AD32"/>
    <mergeCell ref="M31:P31"/>
    <mergeCell ref="AB33:AD33"/>
    <mergeCell ref="V33:AA33"/>
    <mergeCell ref="V31:X31"/>
    <mergeCell ref="Y31:AD31"/>
    <mergeCell ref="B33:G33"/>
    <mergeCell ref="H33:J33"/>
    <mergeCell ref="AB34:AD34"/>
    <mergeCell ref="I36:I37"/>
    <mergeCell ref="X36:AD36"/>
    <mergeCell ref="B34:G34"/>
    <mergeCell ref="H34:J34"/>
    <mergeCell ref="K34:L34"/>
    <mergeCell ref="M34:P34"/>
    <mergeCell ref="V34:AA34"/>
    <mergeCell ref="W36:W37"/>
    <mergeCell ref="V36:V37"/>
    <mergeCell ref="U36:U37"/>
    <mergeCell ref="T36:T37"/>
    <mergeCell ref="M36:P36"/>
    <mergeCell ref="B31:D31"/>
    <mergeCell ref="E31:G31"/>
    <mergeCell ref="H31:J31"/>
    <mergeCell ref="K31:L31"/>
    <mergeCell ref="B32:D32"/>
    <mergeCell ref="E32:G32"/>
    <mergeCell ref="H32:J32"/>
    <mergeCell ref="K32:L32"/>
    <mergeCell ref="B14:D14"/>
    <mergeCell ref="B27:AD28"/>
    <mergeCell ref="B29:D29"/>
    <mergeCell ref="H29:L29"/>
    <mergeCell ref="M29:P29"/>
    <mergeCell ref="S29:T30"/>
    <mergeCell ref="U29:U30"/>
    <mergeCell ref="V29:X29"/>
    <mergeCell ref="Z29:AB29"/>
    <mergeCell ref="B30:D30"/>
  </mergeCells>
  <phoneticPr fontId="19" type="noConversion"/>
  <dataValidations count="10">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8:H67" xr:uid="{00000000-0002-0000-02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8:J67" xr:uid="{00000000-0002-0000-0200-000001000000}">
      <formula1>$H$3:$H$14</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8:R67" xr:uid="{00000000-0002-0000-0200-000003000000}">
      <formula1>$U$14:$U$21</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8:S67" xr:uid="{00000000-0002-0000-0200-000004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8:P67 M39:M67" xr:uid="{00000000-0002-0000-0200-000005000000}">
      <formula1>$L$2:$L$22</formula1>
    </dataValidation>
    <dataValidation type="list" allowBlank="1" showInputMessage="1" showErrorMessage="1" sqref="Y31:AD31" xr:uid="{00000000-0002-0000-0200-000007000000}">
      <formula1>$X$13:$X$18</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8:G67" xr:uid="{00000000-0002-0000-0200-000008000000}">
      <formula1>$B$2:$B$7</formula1>
    </dataValidation>
    <dataValidation type="list" allowBlank="1" showInputMessage="1" showErrorMessage="1" sqref="Q38:Q67" xr:uid="{00000000-0002-0000-0200-000009000000}">
      <formula1>$R$5:$R$6</formula1>
    </dataValidation>
    <dataValidation type="list" allowBlank="1" showInputMessage="1" showErrorMessage="1" sqref="F38:F67" xr:uid="{00000000-0002-0000-0200-00000A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8" xr:uid="{00000000-0002-0000-0200-00000B000000}">
      <formula1>$L$2:$L$17</formula1>
    </dataValidation>
  </dataValidations>
  <printOptions horizontalCentered="1" verticalCentered="1"/>
  <pageMargins left="0" right="0" top="0" bottom="0" header="0" footer="0"/>
  <pageSetup paperSize="5" scale="7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0000000-0002-0000-0200-000002000000}">
          <x14:formula1>
            <xm:f>'USR Reference Sheet'!$B$27:$B$38</xm:f>
          </x14:formula1>
          <xm:sqref>K38:K67</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0000000-0002-0000-0200-000006000000}">
          <x14:formula1>
            <xm:f>'USR Reference Sheet'!$D$24:$D$44</xm:f>
          </x14:formula1>
          <xm:sqref>X38:AD67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D61"/>
  <sheetViews>
    <sheetView showGridLines="0" topLeftCell="A28" zoomScale="90" zoomScaleNormal="90" zoomScaleSheetLayoutView="100" workbookViewId="0">
      <selection activeCell="Y36" sqref="Y36"/>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xXZbKgu9nSMqP3KSA1hzLPeDmNeb4tDkFePIL3hrk0lUjKCJ+wrOUXpR48SjLrELoU7MXCnO0kRXfHGA+0tfoQ==" saltValue="qk45iM0CeIqmQU37H8Hvyg==" spinCount="100000" sheet="1" objects="1" scenarios="1"/>
  <autoFilter ref="A31:R31" xr:uid="{00000000-0009-0000-0000-000003000000}"/>
  <mergeCells count="12">
    <mergeCell ref="B21:C21"/>
    <mergeCell ref="Q1:R1"/>
    <mergeCell ref="M30:P30"/>
    <mergeCell ref="T30:T31"/>
    <mergeCell ref="X30:AD30"/>
    <mergeCell ref="T1:U1"/>
    <mergeCell ref="B14:D14"/>
    <mergeCell ref="B27:AC28"/>
    <mergeCell ref="I30:I31"/>
    <mergeCell ref="U30:U31"/>
    <mergeCell ref="V30:V31"/>
    <mergeCell ref="W30:W31"/>
  </mergeCells>
  <phoneticPr fontId="19" type="noConversion"/>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3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3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3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3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3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300-000007000000}">
      <formula1>$L$2:$L$17</formula1>
    </dataValidation>
    <dataValidation type="list" allowBlank="1" showInputMessage="1" showErrorMessage="1" sqref="F32:F61" xr:uid="{00000000-0002-0000-0300-000008000000}">
      <formula1>$B$22:$B$23</formula1>
    </dataValidation>
    <dataValidation type="list" allowBlank="1" showInputMessage="1" showErrorMessage="1" sqref="Q32:Q61" xr:uid="{00000000-0002-0000-03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3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7B829440-9591-4325-B258-D6583AC2F287}">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CA1FFF7D-4804-4295-A095-57FCF18385FF}">
          <x14:formula1>
            <xm:f>'USR Reference Sheet'!$D$24:$D$44</xm:f>
          </x14:formula1>
          <xm:sqref>X32:AD61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2"/>
  </sheetPr>
  <dimension ref="A1:AD61"/>
  <sheetViews>
    <sheetView showGridLines="0" topLeftCell="E28" zoomScale="90" zoomScaleNormal="90" zoomScaleSheetLayoutView="100" workbookViewId="0">
      <selection activeCell="K50" sqref="K50"/>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Z95Gtf+rKePqRzCw1E5kVF5vm3L8eSr7u1+ZPzwMyGwiko1eLU6ToVLXk/J+YeXWvEndIMR5W9LTIrSFGQFInw==" saltValue="khFfll0erzZcIxMBVebXRg==" spinCount="100000" sheet="1" objects="1" scenarios="1"/>
  <autoFilter ref="A31:R31" xr:uid="{00000000-0009-0000-0000-000004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400-000000000000}">
      <formula1>$T$14:$T$21</formula1>
    </dataValidation>
    <dataValidation type="list" allowBlank="1" showInputMessage="1" showErrorMessage="1" sqref="Q32:Q61" xr:uid="{00000000-0002-0000-0400-000001000000}">
      <formula1>$Q$2:$Q$3</formula1>
    </dataValidation>
    <dataValidation type="list" allowBlank="1" showInputMessage="1" showErrorMessage="1" sqref="F32:F61" xr:uid="{00000000-0002-0000-04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4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4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4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4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4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4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435812BD-A046-4310-B11C-6F894140F102}">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B7E29E9-5C10-41C1-BEDE-6A083D43F616}">
          <x14:formula1>
            <xm:f>'USR Reference Sheet'!$D$24:$D$44</xm:f>
          </x14:formula1>
          <xm:sqref>X32:AD61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2"/>
  </sheetPr>
  <dimension ref="A1:AD61"/>
  <sheetViews>
    <sheetView showGridLines="0" topLeftCell="E28" zoomScale="90" zoomScaleNormal="90" zoomScaleSheetLayoutView="100" workbookViewId="0">
      <selection activeCell="Y34" sqref="Y34"/>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jlwbdZkn92aNsS9GpMYQo8oOY0e6vL81sS+0Kpq7+eSlzUhgkC+8exAnbbWq5PoRPAGt6JaSuPxQk7kojGxuHg==" saltValue="r5aCMUZ/SOA+3lvWcDFNSw==" spinCount="100000" sheet="1" objects="1" scenarios="1"/>
  <autoFilter ref="A31:R31" xr:uid="{00000000-0009-0000-0000-000005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5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5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5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5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5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500-000007000000}">
      <formula1>$L$2:$L$17</formula1>
    </dataValidation>
    <dataValidation type="list" allowBlank="1" showInputMessage="1" showErrorMessage="1" sqref="F32:F61" xr:uid="{00000000-0002-0000-0500-000008000000}">
      <formula1>$B$22:$B$23</formula1>
    </dataValidation>
    <dataValidation type="list" allowBlank="1" showInputMessage="1" showErrorMessage="1" sqref="Q32:Q61" xr:uid="{00000000-0002-0000-05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5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1BE1BDCF-0734-4215-A291-FC8C40B5D495}">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9F853A65-7877-4693-B546-FFB95D0073C6}">
          <x14:formula1>
            <xm:f>'USR Reference Sheet'!$D$24:$D$44</xm:f>
          </x14:formula1>
          <xm:sqref>X32:AD61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2"/>
  </sheetPr>
  <dimension ref="A1:AD61"/>
  <sheetViews>
    <sheetView showGridLines="0" topLeftCell="E28" zoomScale="90" zoomScaleNormal="90" zoomScaleSheetLayoutView="100" workbookViewId="0">
      <selection activeCell="K44" sqref="K44"/>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afpsrU38wOD03gJnkcQcLC5N5SADcVd1WAY7JxKpHVn2eQ32Vw53BfGl1EUjpsUsxNjgFmbej6IAne0hd5G4+A==" saltValue="bdO7Ac32/stRpqjdVmFjUw==" spinCount="100000" sheet="1" objects="1" scenarios="1"/>
  <autoFilter ref="A31:R31" xr:uid="{00000000-0009-0000-0000-000006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600-000000000000}">
      <formula1>$T$14:$T$21</formula1>
    </dataValidation>
    <dataValidation type="list" allowBlank="1" showInputMessage="1" showErrorMessage="1" sqref="Q32:Q61" xr:uid="{00000000-0002-0000-0600-000001000000}">
      <formula1>$Q$2:$Q$3</formula1>
    </dataValidation>
    <dataValidation type="list" allowBlank="1" showInputMessage="1" showErrorMessage="1" sqref="F32:F61" xr:uid="{00000000-0002-0000-06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6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6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6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6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6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6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A5932B96-37AC-4566-B594-92F957CD62B1}">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431E5F0-51E2-4287-AFE3-20B9AEEFB91D}">
          <x14:formula1>
            <xm:f>'USR Reference Sheet'!$D$24:$D$44</xm:f>
          </x14:formula1>
          <xm:sqref>X32:AD61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2"/>
  </sheetPr>
  <dimension ref="A1:AD61"/>
  <sheetViews>
    <sheetView showGridLines="0" topLeftCell="E28" zoomScale="90" zoomScaleNormal="90" zoomScaleSheetLayoutView="100" workbookViewId="0">
      <selection activeCell="K48" sqref="K48"/>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c8q4LH+y/RlOmeayNrgw1ptMSoBpfVpMXf/iqh44TVg423qE2s1wOW/nTTSB/6AaJ1XJ1/jRd7tkMCz0LLJ1uQ==" saltValue="/fT+F1Cph9p6qss3xXiYyA==" spinCount="100000" sheet="1" objects="1" scenarios="1"/>
  <autoFilter ref="A31:R31" xr:uid="{00000000-0009-0000-0000-000007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7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7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7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7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7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700-000007000000}">
      <formula1>$L$2:$L$17</formula1>
    </dataValidation>
    <dataValidation type="list" allowBlank="1" showInputMessage="1" showErrorMessage="1" sqref="F32:F61" xr:uid="{00000000-0002-0000-0700-000008000000}">
      <formula1>$B$22:$B$23</formula1>
    </dataValidation>
    <dataValidation type="list" allowBlank="1" showInputMessage="1" showErrorMessage="1" sqref="Q32:Q61" xr:uid="{00000000-0002-0000-07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7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0FAA28A-6010-4B77-9330-1C1CB05E27B4}">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661A40FC-8051-43CC-9210-6DF3A13EE38E}">
          <x14:formula1>
            <xm:f>'USR Reference Sheet'!$D$24:$D$44</xm:f>
          </x14:formula1>
          <xm:sqref>X32:AD61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sheetPr>
  <dimension ref="A1:AD61"/>
  <sheetViews>
    <sheetView showGridLines="0" topLeftCell="E28" zoomScale="90" zoomScaleNormal="90" zoomScaleSheetLayoutView="100" workbookViewId="0">
      <selection activeCell="AD34" sqref="AD34"/>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HOOEUBhLKrV84VjtReXGTaZOnCiwZa3Xjf3+wppq9SlVplTWAKE5vUTFV/MEL8535RhFzYjQl2a5pHEDYBWspA==" saltValue="4FiBdb9ex+RxNM8wVyiMpQ==" spinCount="100000" sheet="1" objects="1" scenarios="1"/>
  <autoFilter ref="A31:R31" xr:uid="{00000000-0009-0000-0000-000008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800-000000000000}">
      <formula1>$T$14:$T$21</formula1>
    </dataValidation>
    <dataValidation type="list" allowBlank="1" showInputMessage="1" showErrorMessage="1" sqref="Q32:Q61" xr:uid="{00000000-0002-0000-0800-000001000000}">
      <formula1>$Q$2:$Q$3</formula1>
    </dataValidation>
    <dataValidation type="list" allowBlank="1" showInputMessage="1" showErrorMessage="1" sqref="F32:F61" xr:uid="{00000000-0002-0000-08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8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8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8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8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8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8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1B1C6DD-B490-454D-9F8F-916B8FE49EA9}">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8D344525-AF54-41E1-969A-C8616B7DE872}">
          <x14:formula1>
            <xm:f>'USR Reference Sheet'!$D$24:$D$44</xm:f>
          </x14:formula1>
          <xm:sqref>X32:AD61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sheetPr>
  <dimension ref="A1:AD61"/>
  <sheetViews>
    <sheetView showGridLines="0" topLeftCell="E28" zoomScale="90" zoomScaleNormal="90" zoomScaleSheetLayoutView="100" workbookViewId="0">
      <selection activeCell="K42" sqref="K42"/>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khqjsg/CYUR6jl2AVeKyBgdQqu4SFvBMRxxZxsuOgqttOEev2A7HwYkreGnWFllEQCzQ8E/ZDil8+RHbK1G51Q==" saltValue="mXx7r3pMP221y/hfskt6gA==" spinCount="100000" sheet="1" objects="1" scenarios="1"/>
  <autoFilter ref="A31:R31" xr:uid="{00000000-0009-0000-0000-000009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9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9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9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9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9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900-000007000000}">
      <formula1>$L$2:$L$17</formula1>
    </dataValidation>
    <dataValidation type="list" allowBlank="1" showInputMessage="1" showErrorMessage="1" sqref="F32:F61" xr:uid="{00000000-0002-0000-0900-000008000000}">
      <formula1>$B$22:$B$23</formula1>
    </dataValidation>
    <dataValidation type="list" allowBlank="1" showInputMessage="1" showErrorMessage="1" sqref="Q32:Q61" xr:uid="{00000000-0002-0000-09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9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2168B32D-0339-4E6A-8B25-A4A4CF1DE0F4}">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C065F30-9768-4327-9699-D3C69E34C304}">
          <x14:formula1>
            <xm:f>'USR Reference Sheet'!$D$24:$D$44</xm:f>
          </x14:formula1>
          <xm:sqref>X32:AD61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2"/>
  </sheetPr>
  <dimension ref="A1:AD61"/>
  <sheetViews>
    <sheetView showGridLines="0" topLeftCell="E28" zoomScale="90" zoomScaleNormal="90" zoomScaleSheetLayoutView="100" workbookViewId="0">
      <selection activeCell="K55" sqref="K55"/>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qr+/RR84DXynBwZkRnJpo8rpa1jKrupudbFGWjcbDtifucOz6Y9SWrDSQqzN/sIr+Uk/QXK+BikrcAsKnsqd0g==" saltValue="eL9YJzcP/DseiqBq9aXKpQ==" spinCount="100000" sheet="1" objects="1" scenarios="1"/>
  <autoFilter ref="A31:R31" xr:uid="{00000000-0009-0000-0000-00000A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A00-000000000000}">
      <formula1>$T$14:$T$21</formula1>
    </dataValidation>
    <dataValidation type="list" allowBlank="1" showInputMessage="1" showErrorMessage="1" sqref="Q32:Q61" xr:uid="{00000000-0002-0000-0A00-000001000000}">
      <formula1>$Q$2:$Q$3</formula1>
    </dataValidation>
    <dataValidation type="list" allowBlank="1" showInputMessage="1" showErrorMessage="1" sqref="F32:F61" xr:uid="{00000000-0002-0000-0A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A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A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A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A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A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A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8463A193-CA02-4D49-AA0D-30D4F867CAB7}">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9529AB62-18AE-48CB-A376-3B4B00AF74A6}">
          <x14:formula1>
            <xm:f>'USR Reference Sheet'!$D$24:$D$44</xm:f>
          </x14:formula1>
          <xm:sqref>X32:AD61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2"/>
  </sheetPr>
  <dimension ref="A1:AD61"/>
  <sheetViews>
    <sheetView showGridLines="0" topLeftCell="B28" zoomScale="90" zoomScaleNormal="90" zoomScaleSheetLayoutView="100" workbookViewId="0">
      <selection activeCell="K60" sqref="K60"/>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H9/UkgTuFdOsZiXH86ae0jn7U1iM4qJ36+bMhP10MJLOgtPE1zNqUZ448wXuJFC2lyvyXPonODKBWVNqz0EuiA==" saltValue="iy6bXRbFwKSrqdtgArkmyA==" spinCount="100000" sheet="1" objects="1" scenarios="1"/>
  <autoFilter ref="A31:R31" xr:uid="{00000000-0009-0000-0000-00000B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B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B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B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B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B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B00-000007000000}">
      <formula1>$L$2:$L$17</formula1>
    </dataValidation>
    <dataValidation type="list" allowBlank="1" showInputMessage="1" showErrorMessage="1" sqref="F32:F61" xr:uid="{00000000-0002-0000-0B00-000008000000}">
      <formula1>$B$22:$B$23</formula1>
    </dataValidation>
    <dataValidation type="list" allowBlank="1" showInputMessage="1" showErrorMessage="1" sqref="Q32:Q61" xr:uid="{00000000-0002-0000-0B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B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83595855-79A3-42A4-913C-421611603D85}">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3B3BF4E1-0E09-4AD7-867C-8CBFD0639B4D}">
          <x14:formula1>
            <xm:f>'USR Reference Sheet'!$D$24:$D$44</xm:f>
          </x14:formula1>
          <xm:sqref>X32:AD61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2"/>
  </sheetPr>
  <dimension ref="A1:AD61"/>
  <sheetViews>
    <sheetView showGridLines="0" topLeftCell="B28" zoomScale="90" zoomScaleNormal="90" zoomScaleSheetLayoutView="100" workbookViewId="0">
      <selection activeCell="K32" sqref="K32"/>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PWKUDRWXr2f3EutHFf196QkPV+ROPnBiI9jtCEiwAZnkjtAl0sqli5j+OoHZiavI+ybmhobXczICGLrx2FjVLg==" saltValue="bmdSYgxBAiikx7LAxQWZDw==" spinCount="100000" sheet="1" objects="1" scenarios="1"/>
  <autoFilter ref="A31:R31" xr:uid="{00000000-0009-0000-0000-00000C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C00-000000000000}">
      <formula1>$T$14:$T$21</formula1>
    </dataValidation>
    <dataValidation type="list" allowBlank="1" showInputMessage="1" showErrorMessage="1" sqref="Q32:Q61" xr:uid="{00000000-0002-0000-0C00-000001000000}">
      <formula1>$Q$2:$Q$3</formula1>
    </dataValidation>
    <dataValidation type="list" allowBlank="1" showInputMessage="1" showErrorMessage="1" sqref="F32:F61" xr:uid="{00000000-0002-0000-0C00-000002000000}">
      <formula1>$B$22:$B$23</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C00-000003000000}">
      <formula1>$L$2:$L$17</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C00-000004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C00-000006000000}">
      <formula1>$L$2:$L$22</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C00-000007000000}">
      <formula1>$F$17:$F$26</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C00-000009000000}">
      <formula1>$H$3:$H$14</formula1>
    </dataValidation>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C00-00000A000000}">
      <formula1>$B$15:$B$19</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38AF073C-5B7A-4D93-B8B4-61DAA5E5111A}">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FB6C661C-066E-4CF1-97A2-B0697896A2E6}">
          <x14:formula1>
            <xm:f>'USR Reference Sheet'!$D$24:$D$44</xm:f>
          </x14:formula1>
          <xm:sqref>X32:AD61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2"/>
  </sheetPr>
  <dimension ref="A1:AD61"/>
  <sheetViews>
    <sheetView showGridLines="0" topLeftCell="A28" zoomScale="90" zoomScaleNormal="90" zoomScaleSheetLayoutView="100" workbookViewId="0">
      <selection activeCell="V33" sqref="V33"/>
    </sheetView>
  </sheetViews>
  <sheetFormatPr defaultColWidth="9.140625" defaultRowHeight="16.5" customHeight="1" x14ac:dyDescent="0.3"/>
  <cols>
    <col min="1" max="1" width="4.28515625" style="35" customWidth="1"/>
    <col min="2" max="2" width="7.140625" style="1" customWidth="1"/>
    <col min="3" max="3" width="8.5703125" style="1" customWidth="1"/>
    <col min="4" max="4" width="14.28515625" style="1" customWidth="1"/>
    <col min="5" max="5" width="11.7109375" style="1" customWidth="1"/>
    <col min="6" max="6" width="8.140625" style="1" customWidth="1"/>
    <col min="7" max="7" width="7.7109375" style="1" customWidth="1"/>
    <col min="8" max="8" width="5.140625" style="1" customWidth="1"/>
    <col min="9" max="9" width="10.140625" style="1" customWidth="1"/>
    <col min="10" max="10" width="5.140625" style="1" customWidth="1"/>
    <col min="11" max="11" width="10.140625" style="1" customWidth="1"/>
    <col min="12" max="12" width="7.42578125" style="1" customWidth="1"/>
    <col min="13" max="16" width="6" style="1" customWidth="1"/>
    <col min="17" max="17" width="7.28515625" style="1" customWidth="1"/>
    <col min="18" max="18" width="8" style="1" customWidth="1"/>
    <col min="19" max="19" width="9.85546875" style="1" customWidth="1"/>
    <col min="20" max="20" width="11.28515625" style="11" customWidth="1"/>
    <col min="21" max="29" width="8.42578125" style="1" customWidth="1"/>
    <col min="30" max="16384" width="9.140625" style="1"/>
  </cols>
  <sheetData>
    <row r="1" spans="1:24" ht="40.5" hidden="1" customHeight="1" x14ac:dyDescent="0.3">
      <c r="A1" s="1"/>
      <c r="B1" s="2" t="s">
        <v>0</v>
      </c>
      <c r="C1" s="2"/>
      <c r="D1" s="2"/>
      <c r="G1" s="3"/>
      <c r="H1" s="4"/>
      <c r="I1" s="4"/>
      <c r="J1" s="4"/>
      <c r="K1" s="5"/>
      <c r="L1" s="2" t="s">
        <v>1</v>
      </c>
      <c r="M1" s="2"/>
      <c r="N1" s="5"/>
      <c r="O1" s="6"/>
      <c r="P1" s="7"/>
      <c r="Q1" s="246" t="s">
        <v>154</v>
      </c>
      <c r="R1" s="246"/>
      <c r="S1" s="9"/>
      <c r="T1" s="246" t="s">
        <v>2</v>
      </c>
      <c r="U1" s="246"/>
      <c r="V1" s="10"/>
      <c r="W1" s="11"/>
    </row>
    <row r="2" spans="1:24" ht="45.75" hidden="1" customHeight="1" x14ac:dyDescent="0.3">
      <c r="A2" s="1"/>
      <c r="B2" s="12" t="s">
        <v>8</v>
      </c>
      <c r="C2" s="12"/>
      <c r="D2" s="7" t="s">
        <v>9</v>
      </c>
      <c r="H2" s="13" t="s">
        <v>3</v>
      </c>
      <c r="I2" s="13"/>
      <c r="J2" s="4"/>
      <c r="L2" s="14" t="s">
        <v>161</v>
      </c>
      <c r="M2" s="1" t="s">
        <v>160</v>
      </c>
      <c r="N2" s="5"/>
      <c r="O2" s="8"/>
      <c r="P2" s="8"/>
      <c r="Q2" s="14" t="s">
        <v>152</v>
      </c>
      <c r="R2" s="7" t="s">
        <v>155</v>
      </c>
      <c r="S2" s="9"/>
      <c r="T2" s="14" t="s">
        <v>4</v>
      </c>
      <c r="U2" s="7" t="s">
        <v>5</v>
      </c>
      <c r="V2" s="16"/>
      <c r="W2" s="17"/>
    </row>
    <row r="3" spans="1:24" ht="45" hidden="1" customHeight="1" x14ac:dyDescent="0.3">
      <c r="A3" s="1"/>
      <c r="B3" s="12" t="s">
        <v>10</v>
      </c>
      <c r="C3" s="12"/>
      <c r="D3" s="7" t="s">
        <v>14</v>
      </c>
      <c r="H3" s="7">
        <v>1</v>
      </c>
      <c r="I3" s="18">
        <v>60400</v>
      </c>
      <c r="K3" s="19"/>
      <c r="L3" s="14" t="s">
        <v>10</v>
      </c>
      <c r="M3" s="1" t="s">
        <v>11</v>
      </c>
      <c r="O3" s="7"/>
      <c r="P3" s="7"/>
      <c r="Q3" s="14" t="s">
        <v>153</v>
      </c>
      <c r="R3" s="7" t="s">
        <v>156</v>
      </c>
      <c r="S3" s="9"/>
      <c r="T3" s="14" t="s">
        <v>6</v>
      </c>
      <c r="U3" s="7" t="s">
        <v>7</v>
      </c>
      <c r="V3" s="16"/>
      <c r="W3" s="17"/>
    </row>
    <row r="4" spans="1:24" ht="55.5" hidden="1" customHeight="1" x14ac:dyDescent="0.3">
      <c r="A4" s="1"/>
      <c r="B4" s="12" t="s">
        <v>21</v>
      </c>
      <c r="C4" s="12"/>
      <c r="D4" s="7" t="s">
        <v>22</v>
      </c>
      <c r="H4" s="7">
        <v>2</v>
      </c>
      <c r="I4" s="18">
        <v>69050</v>
      </c>
      <c r="K4" s="19"/>
      <c r="L4" s="14" t="s">
        <v>15</v>
      </c>
      <c r="M4" s="1" t="s">
        <v>16</v>
      </c>
      <c r="O4" s="7"/>
      <c r="P4" s="7"/>
      <c r="Q4" s="15"/>
      <c r="S4" s="9"/>
      <c r="T4" s="14" t="s">
        <v>12</v>
      </c>
      <c r="U4" s="1" t="s">
        <v>13</v>
      </c>
      <c r="V4" s="16"/>
      <c r="W4" s="17"/>
      <c r="X4" s="20"/>
    </row>
    <row r="5" spans="1:24" ht="52.5" hidden="1" customHeight="1" x14ac:dyDescent="0.3">
      <c r="A5" s="1"/>
      <c r="B5" s="12" t="s">
        <v>147</v>
      </c>
      <c r="C5" s="12"/>
      <c r="D5" s="7" t="s">
        <v>146</v>
      </c>
      <c r="H5" s="7">
        <v>3</v>
      </c>
      <c r="I5" s="18">
        <v>77650</v>
      </c>
      <c r="K5" s="19"/>
      <c r="L5" s="14" t="s">
        <v>23</v>
      </c>
      <c r="M5" s="1" t="s">
        <v>24</v>
      </c>
      <c r="O5" s="7"/>
      <c r="P5" s="7"/>
      <c r="Q5" s="14"/>
      <c r="S5" s="9"/>
      <c r="T5" s="14" t="s">
        <v>17</v>
      </c>
      <c r="U5" s="1" t="s">
        <v>18</v>
      </c>
      <c r="V5" s="16"/>
      <c r="W5" s="17"/>
    </row>
    <row r="6" spans="1:24" ht="43.5" hidden="1" customHeight="1" x14ac:dyDescent="0.3">
      <c r="A6" s="1"/>
      <c r="B6" s="12" t="s">
        <v>150</v>
      </c>
      <c r="C6" s="12"/>
      <c r="D6" s="7" t="s">
        <v>149</v>
      </c>
      <c r="H6" s="7">
        <v>4</v>
      </c>
      <c r="I6" s="18">
        <v>86300</v>
      </c>
      <c r="K6" s="19"/>
      <c r="L6" s="14" t="s">
        <v>31</v>
      </c>
      <c r="M6" s="1" t="s">
        <v>32</v>
      </c>
      <c r="O6" s="5"/>
      <c r="P6" s="5"/>
      <c r="Q6" s="15"/>
      <c r="S6" s="9"/>
      <c r="T6" s="21" t="s">
        <v>19</v>
      </c>
      <c r="U6" s="1" t="s">
        <v>20</v>
      </c>
      <c r="V6" s="16"/>
      <c r="W6" s="17"/>
    </row>
    <row r="7" spans="1:24" ht="42.75" hidden="1" customHeight="1" x14ac:dyDescent="0.3">
      <c r="A7" s="1"/>
      <c r="B7" s="12" t="s">
        <v>51</v>
      </c>
      <c r="C7" s="12"/>
      <c r="D7" s="7" t="s">
        <v>52</v>
      </c>
      <c r="H7" s="7">
        <v>5</v>
      </c>
      <c r="I7" s="18">
        <v>93200</v>
      </c>
      <c r="K7" s="19"/>
      <c r="L7" s="14" t="s">
        <v>37</v>
      </c>
      <c r="M7" s="7" t="s">
        <v>38</v>
      </c>
      <c r="N7" s="7"/>
      <c r="O7" s="7"/>
      <c r="P7" s="7"/>
      <c r="Q7" s="15"/>
      <c r="S7" s="9"/>
      <c r="T7" s="14" t="s">
        <v>25</v>
      </c>
      <c r="U7" s="7" t="s">
        <v>26</v>
      </c>
      <c r="V7" s="16"/>
      <c r="W7" s="17"/>
    </row>
    <row r="8" spans="1:24" ht="51.75" hidden="1" customHeight="1" x14ac:dyDescent="0.3">
      <c r="A8" s="1"/>
      <c r="B8" s="12"/>
      <c r="C8" s="12"/>
      <c r="D8" s="7"/>
      <c r="H8" s="7">
        <v>6</v>
      </c>
      <c r="I8" s="18">
        <v>100100</v>
      </c>
      <c r="K8" s="19"/>
      <c r="L8" s="14" t="s">
        <v>39</v>
      </c>
      <c r="M8" s="1" t="s">
        <v>40</v>
      </c>
      <c r="N8" s="7"/>
      <c r="O8" s="7"/>
      <c r="P8" s="7"/>
      <c r="Q8" s="15"/>
      <c r="S8" s="9"/>
      <c r="T8" s="14" t="s">
        <v>27</v>
      </c>
      <c r="U8" s="7" t="s">
        <v>28</v>
      </c>
      <c r="V8" s="16"/>
      <c r="W8" s="17"/>
    </row>
    <row r="9" spans="1:24" ht="36" hidden="1" customHeight="1" x14ac:dyDescent="0.3">
      <c r="A9" s="23"/>
      <c r="B9" s="12"/>
      <c r="C9" s="12"/>
      <c r="D9" s="7"/>
      <c r="H9" s="7">
        <v>7</v>
      </c>
      <c r="I9" s="18">
        <v>107000</v>
      </c>
      <c r="K9" s="19"/>
      <c r="L9" s="14" t="s">
        <v>43</v>
      </c>
      <c r="M9" s="1" t="s">
        <v>44</v>
      </c>
      <c r="O9" s="7"/>
      <c r="P9" s="7"/>
      <c r="Q9" s="15"/>
      <c r="S9" s="9"/>
      <c r="T9" s="14" t="s">
        <v>29</v>
      </c>
      <c r="U9" s="1" t="s">
        <v>30</v>
      </c>
      <c r="V9" s="16"/>
      <c r="W9" s="17"/>
    </row>
    <row r="10" spans="1:24" ht="3.75" hidden="1" customHeight="1" x14ac:dyDescent="0.3">
      <c r="A10" s="23"/>
      <c r="B10" s="12"/>
      <c r="C10" s="12"/>
      <c r="D10" s="7"/>
      <c r="H10" s="7">
        <v>8</v>
      </c>
      <c r="I10" s="18">
        <v>113900</v>
      </c>
      <c r="K10" s="19"/>
      <c r="L10" s="14" t="s">
        <v>48</v>
      </c>
      <c r="M10" s="1" t="s">
        <v>49</v>
      </c>
      <c r="Q10" s="15"/>
      <c r="S10" s="9"/>
      <c r="T10" s="14" t="s">
        <v>33</v>
      </c>
      <c r="U10" s="1" t="s">
        <v>34</v>
      </c>
      <c r="V10" s="9"/>
      <c r="W10" s="11"/>
    </row>
    <row r="11" spans="1:24" ht="43.5" hidden="1" customHeight="1" x14ac:dyDescent="0.3">
      <c r="A11" s="23"/>
      <c r="B11" s="12"/>
      <c r="C11" s="12"/>
      <c r="D11" s="7"/>
      <c r="H11" s="7">
        <v>9</v>
      </c>
      <c r="I11" s="18">
        <v>120850</v>
      </c>
      <c r="J11" s="24"/>
      <c r="K11" s="19"/>
      <c r="L11" s="14" t="s">
        <v>54</v>
      </c>
      <c r="M11" s="1" t="s">
        <v>55</v>
      </c>
      <c r="Q11" s="15"/>
      <c r="S11" s="9"/>
      <c r="T11" s="14" t="s">
        <v>35</v>
      </c>
      <c r="U11" s="1" t="s">
        <v>36</v>
      </c>
      <c r="V11" s="9"/>
      <c r="W11" s="11"/>
    </row>
    <row r="12" spans="1:24" ht="52.5" hidden="1" customHeight="1" x14ac:dyDescent="0.3">
      <c r="A12" s="23"/>
      <c r="B12" s="12"/>
      <c r="C12" s="12"/>
      <c r="D12" s="7"/>
      <c r="H12" s="7">
        <v>10</v>
      </c>
      <c r="I12" s="18">
        <v>127750</v>
      </c>
      <c r="K12" s="19"/>
      <c r="L12" s="14" t="s">
        <v>163</v>
      </c>
      <c r="M12" s="1" t="s">
        <v>162</v>
      </c>
      <c r="Q12" s="15"/>
      <c r="S12" s="9"/>
      <c r="U12" s="11"/>
      <c r="V12" s="9"/>
      <c r="W12" s="11"/>
    </row>
    <row r="13" spans="1:24" ht="35.25" hidden="1" customHeight="1" x14ac:dyDescent="0.3">
      <c r="A13" s="23"/>
      <c r="B13" s="25"/>
      <c r="C13" s="25"/>
      <c r="D13" s="7"/>
      <c r="E13" s="7"/>
      <c r="H13" s="7">
        <v>11</v>
      </c>
      <c r="I13" s="18">
        <v>134650</v>
      </c>
      <c r="K13" s="19"/>
      <c r="L13" s="14" t="s">
        <v>60</v>
      </c>
      <c r="M13" s="1" t="s">
        <v>61</v>
      </c>
      <c r="Q13" s="15"/>
      <c r="R13" s="7"/>
      <c r="S13" s="9"/>
      <c r="T13" s="26" t="s">
        <v>41</v>
      </c>
      <c r="U13" s="11"/>
      <c r="V13" s="9"/>
      <c r="W13" s="8" t="s">
        <v>164</v>
      </c>
    </row>
    <row r="14" spans="1:24" ht="30" hidden="1" customHeight="1" x14ac:dyDescent="0.3">
      <c r="A14" s="23"/>
      <c r="B14" s="166" t="s">
        <v>42</v>
      </c>
      <c r="C14" s="166"/>
      <c r="D14" s="166"/>
      <c r="E14" s="7"/>
      <c r="H14" s="7">
        <v>12</v>
      </c>
      <c r="I14" s="18">
        <f>I6*1.64</f>
        <v>141532</v>
      </c>
      <c r="K14" s="27"/>
      <c r="L14" s="14" t="s">
        <v>64</v>
      </c>
      <c r="M14" s="1" t="s">
        <v>65</v>
      </c>
      <c r="Q14" s="15"/>
      <c r="S14" s="9"/>
      <c r="T14" s="28" t="s">
        <v>45</v>
      </c>
      <c r="U14" s="11"/>
      <c r="V14" s="9"/>
      <c r="W14" s="7" t="s">
        <v>189</v>
      </c>
    </row>
    <row r="15" spans="1:24" ht="0.75" hidden="1" customHeight="1" x14ac:dyDescent="0.3">
      <c r="A15" s="23"/>
      <c r="B15" s="14" t="s">
        <v>46</v>
      </c>
      <c r="C15" s="14"/>
      <c r="D15" s="7" t="s">
        <v>47</v>
      </c>
      <c r="E15" s="7"/>
      <c r="H15" s="7"/>
      <c r="I15" s="15"/>
      <c r="J15" s="15"/>
      <c r="L15" s="14" t="s">
        <v>66</v>
      </c>
      <c r="M15" s="1" t="s">
        <v>67</v>
      </c>
      <c r="Q15" s="15"/>
      <c r="S15" s="11"/>
      <c r="T15" s="28" t="s">
        <v>50</v>
      </c>
      <c r="V15" s="11"/>
      <c r="W15" s="7" t="s">
        <v>190</v>
      </c>
    </row>
    <row r="16" spans="1:24" ht="44.25" hidden="1" customHeight="1" x14ac:dyDescent="0.3">
      <c r="A16" s="23"/>
      <c r="B16" s="14" t="s">
        <v>51</v>
      </c>
      <c r="C16" s="14"/>
      <c r="D16" s="1" t="s">
        <v>52</v>
      </c>
      <c r="E16" s="7"/>
      <c r="F16" s="13" t="s">
        <v>53</v>
      </c>
      <c r="G16" s="13"/>
      <c r="H16" s="7"/>
      <c r="I16" s="15"/>
      <c r="J16" s="15"/>
      <c r="L16" s="14" t="s">
        <v>68</v>
      </c>
      <c r="M16" s="1" t="s">
        <v>69</v>
      </c>
      <c r="Q16" s="15"/>
      <c r="S16" s="9"/>
      <c r="T16" s="28">
        <v>1</v>
      </c>
      <c r="U16" s="11"/>
      <c r="V16" s="11"/>
      <c r="W16" s="7" t="s">
        <v>186</v>
      </c>
    </row>
    <row r="17" spans="1:30" ht="45.75" hidden="1" customHeight="1" x14ac:dyDescent="0.3">
      <c r="A17" s="23"/>
      <c r="B17" s="14" t="s">
        <v>56</v>
      </c>
      <c r="C17" s="14"/>
      <c r="D17" s="1" t="s">
        <v>57</v>
      </c>
      <c r="F17" s="29">
        <v>0.3</v>
      </c>
      <c r="G17" s="30"/>
      <c r="H17" s="7"/>
      <c r="I17" s="15"/>
      <c r="J17" s="15"/>
      <c r="L17" s="14" t="s">
        <v>71</v>
      </c>
      <c r="M17" s="1" t="s">
        <v>72</v>
      </c>
      <c r="Q17" s="15"/>
      <c r="S17" s="9"/>
      <c r="T17" s="28">
        <v>2</v>
      </c>
      <c r="U17" s="11"/>
      <c r="V17" s="11"/>
      <c r="W17" s="7" t="s">
        <v>187</v>
      </c>
    </row>
    <row r="18" spans="1:30" ht="45" hidden="1" customHeight="1" x14ac:dyDescent="0.3">
      <c r="A18" s="23"/>
      <c r="B18" s="14" t="s">
        <v>58</v>
      </c>
      <c r="C18" s="14"/>
      <c r="D18" s="7" t="s">
        <v>59</v>
      </c>
      <c r="F18" s="29">
        <v>0.35</v>
      </c>
      <c r="G18" s="30"/>
      <c r="H18" s="7"/>
      <c r="K18" s="7"/>
      <c r="L18" s="14"/>
      <c r="P18" s="5"/>
      <c r="Q18" s="15"/>
      <c r="S18" s="9"/>
      <c r="T18" s="28">
        <v>3</v>
      </c>
      <c r="U18" s="11"/>
      <c r="V18" s="11"/>
      <c r="W18" s="7" t="s">
        <v>188</v>
      </c>
    </row>
    <row r="19" spans="1:30" ht="45.75" hidden="1" customHeight="1" x14ac:dyDescent="0.3">
      <c r="A19" s="23"/>
      <c r="B19" s="14" t="s">
        <v>62</v>
      </c>
      <c r="C19" s="14"/>
      <c r="D19" s="1" t="s">
        <v>63</v>
      </c>
      <c r="E19" s="7"/>
      <c r="F19" s="29">
        <v>0.4</v>
      </c>
      <c r="G19" s="30"/>
      <c r="H19" s="7"/>
      <c r="K19" s="7"/>
      <c r="L19" s="14"/>
      <c r="P19" s="5"/>
      <c r="Q19" s="15"/>
      <c r="S19" s="9"/>
      <c r="T19" s="28">
        <v>4</v>
      </c>
      <c r="U19" s="11"/>
      <c r="V19" s="11"/>
      <c r="W19" s="7" t="s">
        <v>184</v>
      </c>
    </row>
    <row r="20" spans="1:30" ht="31.5" hidden="1" customHeight="1" x14ac:dyDescent="0.3">
      <c r="A20" s="23"/>
      <c r="B20" s="15"/>
      <c r="C20" s="15"/>
      <c r="E20" s="7"/>
      <c r="F20" s="29">
        <v>0.45</v>
      </c>
      <c r="G20" s="30"/>
      <c r="H20" s="7"/>
      <c r="K20" s="7"/>
      <c r="L20" s="14"/>
      <c r="P20" s="5"/>
      <c r="Q20" s="15"/>
      <c r="S20" s="9"/>
      <c r="T20" s="11">
        <v>5</v>
      </c>
      <c r="U20" s="11"/>
      <c r="V20" s="11"/>
      <c r="W20" s="7" t="s">
        <v>185</v>
      </c>
    </row>
    <row r="21" spans="1:30" ht="49.5" hidden="1" customHeight="1" x14ac:dyDescent="0.3">
      <c r="A21" s="23"/>
      <c r="B21" s="166" t="s">
        <v>157</v>
      </c>
      <c r="C21" s="166"/>
      <c r="D21" s="7"/>
      <c r="E21" s="7"/>
      <c r="F21" s="31">
        <v>0.5</v>
      </c>
      <c r="G21" s="32"/>
      <c r="H21" s="7"/>
      <c r="K21" s="7"/>
      <c r="L21" s="14"/>
      <c r="P21" s="5"/>
      <c r="Q21" s="15"/>
      <c r="S21" s="9"/>
      <c r="T21" s="11" t="s">
        <v>70</v>
      </c>
      <c r="U21" s="11"/>
      <c r="V21" s="11"/>
      <c r="W21" s="7"/>
    </row>
    <row r="22" spans="1:30" ht="25.5" hidden="1" customHeight="1" x14ac:dyDescent="0.3">
      <c r="A22" s="23"/>
      <c r="B22" s="14" t="s">
        <v>152</v>
      </c>
      <c r="C22" s="14" t="s">
        <v>155</v>
      </c>
      <c r="D22" s="7"/>
      <c r="E22" s="7"/>
      <c r="F22" s="31">
        <v>0.6</v>
      </c>
      <c r="G22" s="32"/>
      <c r="H22" s="7"/>
      <c r="K22" s="7"/>
      <c r="L22" s="14"/>
      <c r="P22" s="5"/>
      <c r="Q22" s="15"/>
      <c r="S22" s="9"/>
      <c r="U22" s="11"/>
      <c r="V22" s="11"/>
      <c r="W22" s="7"/>
    </row>
    <row r="23" spans="1:30" ht="31.5" hidden="1" customHeight="1" x14ac:dyDescent="0.3">
      <c r="A23" s="23"/>
      <c r="B23" s="14" t="s">
        <v>153</v>
      </c>
      <c r="C23" s="14" t="s">
        <v>156</v>
      </c>
      <c r="D23" s="7"/>
      <c r="E23" s="7"/>
      <c r="F23" s="33">
        <v>0.7</v>
      </c>
      <c r="G23" s="32"/>
      <c r="H23" s="7"/>
      <c r="K23" s="7"/>
      <c r="P23" s="34"/>
      <c r="Q23" s="15"/>
      <c r="S23" s="9"/>
      <c r="W23" s="7"/>
    </row>
    <row r="24" spans="1:30" ht="36" hidden="1" customHeight="1" x14ac:dyDescent="0.3">
      <c r="A24" s="23"/>
      <c r="B24" s="7"/>
      <c r="C24" s="7"/>
      <c r="D24" s="7"/>
      <c r="E24" s="7"/>
      <c r="F24" s="33">
        <v>0.8</v>
      </c>
      <c r="G24" s="32"/>
      <c r="H24" s="7"/>
      <c r="K24" s="7"/>
      <c r="L24" s="7"/>
      <c r="P24" s="34"/>
      <c r="Q24" s="15"/>
      <c r="S24" s="9"/>
      <c r="U24" s="11"/>
      <c r="V24" s="11"/>
      <c r="W24" s="11"/>
    </row>
    <row r="25" spans="1:30" ht="21" hidden="1" customHeight="1" x14ac:dyDescent="0.3">
      <c r="F25" s="36">
        <v>1.1000000000000001</v>
      </c>
      <c r="G25" s="32"/>
    </row>
    <row r="26" spans="1:30" ht="93" hidden="1" customHeight="1" x14ac:dyDescent="0.3">
      <c r="F26" s="36">
        <v>1.2</v>
      </c>
      <c r="G26" s="32"/>
    </row>
    <row r="27" spans="1:30" ht="22.5" hidden="1" customHeight="1" x14ac:dyDescent="0.3">
      <c r="B27" s="167" t="s">
        <v>121</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46"/>
    </row>
    <row r="28" spans="1:30" ht="39" customHeight="1" thickBot="1" x14ac:dyDescent="0.3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46"/>
    </row>
    <row r="29" spans="1:30" s="62" customFormat="1" ht="13.5" customHeight="1" thickBot="1" x14ac:dyDescent="0.35">
      <c r="B29" s="63" t="s">
        <v>122</v>
      </c>
      <c r="C29" s="73"/>
      <c r="D29" s="64" t="s">
        <v>73</v>
      </c>
      <c r="E29" s="65">
        <f>'USR Pg 1 (1-30)'!B30</f>
        <v>0</v>
      </c>
      <c r="F29" s="65"/>
      <c r="G29" s="66"/>
      <c r="H29" s="67"/>
      <c r="I29" s="67"/>
      <c r="J29" s="67"/>
      <c r="K29" s="67"/>
      <c r="L29" s="68"/>
    </row>
    <row r="30" spans="1:30" s="11" customFormat="1" ht="15" customHeight="1" x14ac:dyDescent="0.3">
      <c r="A30" s="35"/>
      <c r="B30" s="45" t="s">
        <v>124</v>
      </c>
      <c r="C30" s="45" t="s">
        <v>145</v>
      </c>
      <c r="D30" s="128" t="s">
        <v>102</v>
      </c>
      <c r="E30" s="46" t="s">
        <v>103</v>
      </c>
      <c r="F30" s="46" t="s">
        <v>140</v>
      </c>
      <c r="G30" s="128" t="s">
        <v>139</v>
      </c>
      <c r="H30" s="47" t="s">
        <v>138</v>
      </c>
      <c r="I30" s="202" t="s">
        <v>144</v>
      </c>
      <c r="J30" s="128" t="s">
        <v>170</v>
      </c>
      <c r="K30" s="48">
        <v>1</v>
      </c>
      <c r="L30" s="128" t="s">
        <v>104</v>
      </c>
      <c r="M30" s="215" t="s">
        <v>105</v>
      </c>
      <c r="N30" s="216"/>
      <c r="O30" s="216"/>
      <c r="P30" s="217"/>
      <c r="Q30" s="130" t="s">
        <v>142</v>
      </c>
      <c r="R30" s="130" t="s">
        <v>106</v>
      </c>
      <c r="S30" s="128" t="s">
        <v>106</v>
      </c>
      <c r="T30" s="202" t="s">
        <v>107</v>
      </c>
      <c r="U30" s="202" t="s">
        <v>108</v>
      </c>
      <c r="V30" s="202" t="s">
        <v>109</v>
      </c>
      <c r="W30" s="202" t="s">
        <v>110</v>
      </c>
      <c r="X30" s="204" t="s">
        <v>111</v>
      </c>
      <c r="Y30" s="205"/>
      <c r="Z30" s="205"/>
      <c r="AA30" s="205"/>
      <c r="AB30" s="205"/>
      <c r="AC30" s="205"/>
      <c r="AD30" s="206"/>
    </row>
    <row r="31" spans="1:30" s="11" customFormat="1" ht="27.75" customHeight="1" thickBot="1" x14ac:dyDescent="0.35">
      <c r="A31" s="35"/>
      <c r="B31" s="49" t="s">
        <v>123</v>
      </c>
      <c r="C31" s="72" t="s">
        <v>112</v>
      </c>
      <c r="D31" s="129" t="s">
        <v>113</v>
      </c>
      <c r="E31" s="50" t="s">
        <v>114</v>
      </c>
      <c r="F31" s="50" t="s">
        <v>141</v>
      </c>
      <c r="G31" s="129"/>
      <c r="H31" s="51" t="s">
        <v>115</v>
      </c>
      <c r="I31" s="203"/>
      <c r="J31" s="129" t="s">
        <v>116</v>
      </c>
      <c r="K31" s="129" t="s">
        <v>117</v>
      </c>
      <c r="L31" s="129" t="s">
        <v>118</v>
      </c>
      <c r="M31" s="125">
        <v>1</v>
      </c>
      <c r="N31" s="104">
        <v>2</v>
      </c>
      <c r="O31" s="104">
        <v>3</v>
      </c>
      <c r="P31" s="126">
        <v>4</v>
      </c>
      <c r="Q31" s="104" t="s">
        <v>143</v>
      </c>
      <c r="R31" s="129" t="s">
        <v>119</v>
      </c>
      <c r="S31" s="129" t="s">
        <v>120</v>
      </c>
      <c r="T31" s="203"/>
      <c r="U31" s="203"/>
      <c r="V31" s="203"/>
      <c r="W31" s="203"/>
      <c r="X31" s="52">
        <v>1</v>
      </c>
      <c r="Y31" s="53">
        <v>2</v>
      </c>
      <c r="Z31" s="53">
        <v>3</v>
      </c>
      <c r="AA31" s="53">
        <v>4</v>
      </c>
      <c r="AB31" s="53">
        <v>5</v>
      </c>
      <c r="AC31" s="53">
        <v>6</v>
      </c>
      <c r="AD31" s="54">
        <v>7</v>
      </c>
    </row>
    <row r="32" spans="1:30" s="61" customFormat="1" ht="18" customHeight="1" x14ac:dyDescent="0.3">
      <c r="A32" s="55">
        <v>31</v>
      </c>
      <c r="B32" s="56"/>
      <c r="C32" s="56"/>
      <c r="D32" s="56"/>
      <c r="E32" s="57"/>
      <c r="F32" s="56"/>
      <c r="G32" s="56"/>
      <c r="H32" s="56"/>
      <c r="I32" s="58"/>
      <c r="J32" s="56"/>
      <c r="K32" s="58"/>
      <c r="L32" s="59" t="str">
        <f>IF(I32&gt;0,I32/K32,"0")</f>
        <v>0</v>
      </c>
      <c r="M32" s="56"/>
      <c r="N32" s="56"/>
      <c r="O32" s="56"/>
      <c r="P32" s="56"/>
      <c r="Q32" s="145"/>
      <c r="R32" s="56"/>
      <c r="S32" s="69"/>
      <c r="T32" s="58"/>
      <c r="U32" s="58"/>
      <c r="V32" s="58"/>
      <c r="W32" s="60">
        <f>IF(V32&gt;0,T32+V32,T32+U32)</f>
        <v>0</v>
      </c>
      <c r="X32" s="56"/>
      <c r="Y32" s="56"/>
      <c r="Z32" s="56"/>
      <c r="AA32" s="56"/>
      <c r="AB32" s="56"/>
      <c r="AC32" s="56"/>
      <c r="AD32" s="56"/>
    </row>
    <row r="33" spans="1:30" s="61" customFormat="1" ht="18" customHeight="1" x14ac:dyDescent="0.3">
      <c r="A33" s="55">
        <v>32</v>
      </c>
      <c r="B33" s="56"/>
      <c r="C33" s="56"/>
      <c r="D33" s="56"/>
      <c r="E33" s="57"/>
      <c r="F33" s="56"/>
      <c r="G33" s="56"/>
      <c r="H33" s="56"/>
      <c r="I33" s="58"/>
      <c r="J33" s="56"/>
      <c r="K33" s="58"/>
      <c r="L33" s="59" t="str">
        <f t="shared" ref="L33:L61" si="0">IF(I33&gt;0,I33/K33,"0")</f>
        <v>0</v>
      </c>
      <c r="M33" s="56"/>
      <c r="N33" s="56"/>
      <c r="O33" s="56"/>
      <c r="P33" s="56"/>
      <c r="Q33" s="145"/>
      <c r="R33" s="56"/>
      <c r="S33" s="69"/>
      <c r="T33" s="58"/>
      <c r="U33" s="58"/>
      <c r="V33" s="58"/>
      <c r="W33" s="60">
        <f t="shared" ref="W33:W61" si="1">IF(V33&gt;0,T33+V33,T33+U33)</f>
        <v>0</v>
      </c>
      <c r="X33" s="56"/>
      <c r="Y33" s="56"/>
      <c r="Z33" s="56"/>
      <c r="AA33" s="56"/>
      <c r="AB33" s="56"/>
      <c r="AC33" s="56"/>
      <c r="AD33" s="56"/>
    </row>
    <row r="34" spans="1:30" s="61" customFormat="1" ht="18" customHeight="1" x14ac:dyDescent="0.3">
      <c r="A34" s="55">
        <v>33</v>
      </c>
      <c r="B34" s="56"/>
      <c r="C34" s="56"/>
      <c r="D34" s="56"/>
      <c r="E34" s="57"/>
      <c r="F34" s="56"/>
      <c r="G34" s="56"/>
      <c r="H34" s="56"/>
      <c r="I34" s="58"/>
      <c r="J34" s="56"/>
      <c r="K34" s="58"/>
      <c r="L34" s="59" t="str">
        <f t="shared" si="0"/>
        <v>0</v>
      </c>
      <c r="M34" s="56"/>
      <c r="N34" s="56"/>
      <c r="O34" s="56"/>
      <c r="P34" s="56"/>
      <c r="Q34" s="145"/>
      <c r="R34" s="56"/>
      <c r="S34" s="69"/>
      <c r="T34" s="58"/>
      <c r="U34" s="58"/>
      <c r="V34" s="58"/>
      <c r="W34" s="60">
        <f t="shared" si="1"/>
        <v>0</v>
      </c>
      <c r="X34" s="56"/>
      <c r="Y34" s="56"/>
      <c r="Z34" s="56"/>
      <c r="AA34" s="56"/>
      <c r="AB34" s="56"/>
      <c r="AC34" s="56"/>
      <c r="AD34" s="56"/>
    </row>
    <row r="35" spans="1:30" s="61" customFormat="1" ht="18" customHeight="1" x14ac:dyDescent="0.3">
      <c r="A35" s="55">
        <v>34</v>
      </c>
      <c r="B35" s="56"/>
      <c r="C35" s="56"/>
      <c r="D35" s="56"/>
      <c r="E35" s="57"/>
      <c r="F35" s="56"/>
      <c r="G35" s="56"/>
      <c r="H35" s="56"/>
      <c r="I35" s="58"/>
      <c r="J35" s="56"/>
      <c r="K35" s="58"/>
      <c r="L35" s="59" t="str">
        <f t="shared" si="0"/>
        <v>0</v>
      </c>
      <c r="M35" s="56"/>
      <c r="N35" s="56"/>
      <c r="O35" s="56"/>
      <c r="P35" s="56"/>
      <c r="Q35" s="145"/>
      <c r="R35" s="56"/>
      <c r="S35" s="69"/>
      <c r="T35" s="58"/>
      <c r="U35" s="58"/>
      <c r="V35" s="58"/>
      <c r="W35" s="60">
        <f t="shared" si="1"/>
        <v>0</v>
      </c>
      <c r="X35" s="56"/>
      <c r="Y35" s="56"/>
      <c r="Z35" s="56"/>
      <c r="AA35" s="56"/>
      <c r="AB35" s="56"/>
      <c r="AC35" s="56"/>
      <c r="AD35" s="56"/>
    </row>
    <row r="36" spans="1:30" s="61" customFormat="1" ht="18" customHeight="1" x14ac:dyDescent="0.3">
      <c r="A36" s="55">
        <v>35</v>
      </c>
      <c r="B36" s="56"/>
      <c r="C36" s="56"/>
      <c r="D36" s="56"/>
      <c r="E36" s="57"/>
      <c r="F36" s="56"/>
      <c r="G36" s="56"/>
      <c r="H36" s="56"/>
      <c r="I36" s="58"/>
      <c r="J36" s="56"/>
      <c r="K36" s="58"/>
      <c r="L36" s="59" t="str">
        <f t="shared" si="0"/>
        <v>0</v>
      </c>
      <c r="M36" s="56"/>
      <c r="N36" s="56"/>
      <c r="O36" s="56"/>
      <c r="P36" s="56"/>
      <c r="Q36" s="145"/>
      <c r="R36" s="56"/>
      <c r="S36" s="69"/>
      <c r="T36" s="58"/>
      <c r="U36" s="58"/>
      <c r="V36" s="58"/>
      <c r="W36" s="60">
        <f t="shared" si="1"/>
        <v>0</v>
      </c>
      <c r="X36" s="56"/>
      <c r="Y36" s="56"/>
      <c r="Z36" s="56"/>
      <c r="AA36" s="56"/>
      <c r="AB36" s="56"/>
      <c r="AC36" s="56"/>
      <c r="AD36" s="56"/>
    </row>
    <row r="37" spans="1:30" s="61" customFormat="1" ht="18" customHeight="1" x14ac:dyDescent="0.3">
      <c r="A37" s="55">
        <v>36</v>
      </c>
      <c r="B37" s="56"/>
      <c r="C37" s="56"/>
      <c r="D37" s="56"/>
      <c r="E37" s="57"/>
      <c r="F37" s="56"/>
      <c r="G37" s="56"/>
      <c r="H37" s="56"/>
      <c r="I37" s="58"/>
      <c r="J37" s="56"/>
      <c r="K37" s="58"/>
      <c r="L37" s="59" t="str">
        <f t="shared" si="0"/>
        <v>0</v>
      </c>
      <c r="M37" s="56"/>
      <c r="N37" s="56"/>
      <c r="O37" s="56"/>
      <c r="P37" s="56"/>
      <c r="Q37" s="145"/>
      <c r="R37" s="56"/>
      <c r="S37" s="69"/>
      <c r="T37" s="58"/>
      <c r="U37" s="58"/>
      <c r="V37" s="58"/>
      <c r="W37" s="60">
        <f t="shared" si="1"/>
        <v>0</v>
      </c>
      <c r="X37" s="56"/>
      <c r="Y37" s="56"/>
      <c r="Z37" s="56"/>
      <c r="AA37" s="56"/>
      <c r="AB37" s="56"/>
      <c r="AC37" s="56"/>
      <c r="AD37" s="56"/>
    </row>
    <row r="38" spans="1:30" s="61" customFormat="1" ht="18" customHeight="1" x14ac:dyDescent="0.3">
      <c r="A38" s="55">
        <v>37</v>
      </c>
      <c r="B38" s="56"/>
      <c r="C38" s="56"/>
      <c r="D38" s="56"/>
      <c r="E38" s="57"/>
      <c r="F38" s="56"/>
      <c r="G38" s="56"/>
      <c r="H38" s="56"/>
      <c r="I38" s="58"/>
      <c r="J38" s="56"/>
      <c r="K38" s="58"/>
      <c r="L38" s="59" t="str">
        <f t="shared" si="0"/>
        <v>0</v>
      </c>
      <c r="M38" s="56"/>
      <c r="N38" s="56"/>
      <c r="O38" s="56"/>
      <c r="P38" s="56"/>
      <c r="Q38" s="145"/>
      <c r="R38" s="56"/>
      <c r="S38" s="69"/>
      <c r="T38" s="58"/>
      <c r="U38" s="58"/>
      <c r="V38" s="58"/>
      <c r="W38" s="60">
        <f t="shared" si="1"/>
        <v>0</v>
      </c>
      <c r="X38" s="56"/>
      <c r="Y38" s="56"/>
      <c r="Z38" s="56"/>
      <c r="AA38" s="56"/>
      <c r="AB38" s="56"/>
      <c r="AC38" s="56"/>
      <c r="AD38" s="56"/>
    </row>
    <row r="39" spans="1:30" s="61" customFormat="1" ht="18" customHeight="1" x14ac:dyDescent="0.3">
      <c r="A39" s="55">
        <v>38</v>
      </c>
      <c r="B39" s="56"/>
      <c r="C39" s="56"/>
      <c r="D39" s="56"/>
      <c r="E39" s="57"/>
      <c r="F39" s="56"/>
      <c r="G39" s="56"/>
      <c r="H39" s="56"/>
      <c r="I39" s="58"/>
      <c r="J39" s="56"/>
      <c r="K39" s="58"/>
      <c r="L39" s="59" t="str">
        <f t="shared" si="0"/>
        <v>0</v>
      </c>
      <c r="M39" s="56"/>
      <c r="N39" s="56"/>
      <c r="O39" s="56"/>
      <c r="P39" s="56"/>
      <c r="Q39" s="145"/>
      <c r="R39" s="56"/>
      <c r="S39" s="69"/>
      <c r="T39" s="58"/>
      <c r="U39" s="58"/>
      <c r="V39" s="58"/>
      <c r="W39" s="60">
        <f t="shared" si="1"/>
        <v>0</v>
      </c>
      <c r="X39" s="56"/>
      <c r="Y39" s="56"/>
      <c r="Z39" s="56"/>
      <c r="AA39" s="56"/>
      <c r="AB39" s="56"/>
      <c r="AC39" s="56"/>
      <c r="AD39" s="56"/>
    </row>
    <row r="40" spans="1:30" s="61" customFormat="1" ht="18" customHeight="1" x14ac:dyDescent="0.3">
      <c r="A40" s="55">
        <v>39</v>
      </c>
      <c r="B40" s="56"/>
      <c r="C40" s="56"/>
      <c r="D40" s="56"/>
      <c r="E40" s="57"/>
      <c r="F40" s="56"/>
      <c r="G40" s="56"/>
      <c r="H40" s="56"/>
      <c r="I40" s="58"/>
      <c r="J40" s="56"/>
      <c r="K40" s="58"/>
      <c r="L40" s="59" t="str">
        <f t="shared" si="0"/>
        <v>0</v>
      </c>
      <c r="M40" s="56"/>
      <c r="N40" s="56"/>
      <c r="O40" s="56"/>
      <c r="P40" s="56"/>
      <c r="Q40" s="145"/>
      <c r="R40" s="56"/>
      <c r="S40" s="69"/>
      <c r="T40" s="58"/>
      <c r="U40" s="58"/>
      <c r="V40" s="58"/>
      <c r="W40" s="60">
        <f t="shared" si="1"/>
        <v>0</v>
      </c>
      <c r="X40" s="56"/>
      <c r="Y40" s="56"/>
      <c r="Z40" s="56"/>
      <c r="AA40" s="56"/>
      <c r="AB40" s="56"/>
      <c r="AC40" s="56"/>
      <c r="AD40" s="56"/>
    </row>
    <row r="41" spans="1:30" s="61" customFormat="1" ht="18" customHeight="1" x14ac:dyDescent="0.3">
      <c r="A41" s="55">
        <v>40</v>
      </c>
      <c r="B41" s="56"/>
      <c r="C41" s="56"/>
      <c r="D41" s="56"/>
      <c r="E41" s="57"/>
      <c r="F41" s="56"/>
      <c r="G41" s="56"/>
      <c r="H41" s="56"/>
      <c r="I41" s="58"/>
      <c r="J41" s="56"/>
      <c r="K41" s="58"/>
      <c r="L41" s="59" t="str">
        <f t="shared" si="0"/>
        <v>0</v>
      </c>
      <c r="M41" s="56"/>
      <c r="N41" s="56"/>
      <c r="O41" s="56"/>
      <c r="P41" s="56"/>
      <c r="Q41" s="145"/>
      <c r="R41" s="56"/>
      <c r="S41" s="69"/>
      <c r="T41" s="58"/>
      <c r="U41" s="58"/>
      <c r="V41" s="58"/>
      <c r="W41" s="60">
        <f t="shared" si="1"/>
        <v>0</v>
      </c>
      <c r="X41" s="56"/>
      <c r="Y41" s="56"/>
      <c r="Z41" s="56"/>
      <c r="AA41" s="56"/>
      <c r="AB41" s="56"/>
      <c r="AC41" s="56"/>
      <c r="AD41" s="56"/>
    </row>
    <row r="42" spans="1:30" s="61" customFormat="1" ht="18" customHeight="1" x14ac:dyDescent="0.3">
      <c r="A42" s="55">
        <v>41</v>
      </c>
      <c r="B42" s="56"/>
      <c r="C42" s="56"/>
      <c r="D42" s="56"/>
      <c r="E42" s="57"/>
      <c r="F42" s="56"/>
      <c r="G42" s="56"/>
      <c r="H42" s="56"/>
      <c r="I42" s="58"/>
      <c r="J42" s="56"/>
      <c r="K42" s="58"/>
      <c r="L42" s="59" t="str">
        <f t="shared" si="0"/>
        <v>0</v>
      </c>
      <c r="M42" s="56"/>
      <c r="N42" s="56"/>
      <c r="O42" s="56"/>
      <c r="P42" s="56"/>
      <c r="Q42" s="145"/>
      <c r="R42" s="56"/>
      <c r="S42" s="69"/>
      <c r="T42" s="58"/>
      <c r="U42" s="58"/>
      <c r="V42" s="58"/>
      <c r="W42" s="60">
        <f t="shared" si="1"/>
        <v>0</v>
      </c>
      <c r="X42" s="56"/>
      <c r="Y42" s="56"/>
      <c r="Z42" s="56"/>
      <c r="AA42" s="56"/>
      <c r="AB42" s="56"/>
      <c r="AC42" s="56"/>
      <c r="AD42" s="56"/>
    </row>
    <row r="43" spans="1:30" s="61" customFormat="1" ht="18" customHeight="1" x14ac:dyDescent="0.3">
      <c r="A43" s="55">
        <v>42</v>
      </c>
      <c r="B43" s="56"/>
      <c r="C43" s="56"/>
      <c r="D43" s="56"/>
      <c r="E43" s="57"/>
      <c r="F43" s="56"/>
      <c r="G43" s="56"/>
      <c r="H43" s="56"/>
      <c r="I43" s="58"/>
      <c r="J43" s="56"/>
      <c r="K43" s="58"/>
      <c r="L43" s="59" t="str">
        <f t="shared" si="0"/>
        <v>0</v>
      </c>
      <c r="M43" s="56"/>
      <c r="N43" s="56"/>
      <c r="O43" s="56"/>
      <c r="P43" s="56"/>
      <c r="Q43" s="145"/>
      <c r="R43" s="56"/>
      <c r="S43" s="69"/>
      <c r="T43" s="58"/>
      <c r="U43" s="58"/>
      <c r="V43" s="58"/>
      <c r="W43" s="60">
        <f t="shared" si="1"/>
        <v>0</v>
      </c>
      <c r="X43" s="56"/>
      <c r="Y43" s="56"/>
      <c r="Z43" s="56"/>
      <c r="AA43" s="56"/>
      <c r="AB43" s="56"/>
      <c r="AC43" s="56"/>
      <c r="AD43" s="56"/>
    </row>
    <row r="44" spans="1:30" s="61" customFormat="1" ht="18" customHeight="1" x14ac:dyDescent="0.3">
      <c r="A44" s="55">
        <v>43</v>
      </c>
      <c r="B44" s="56"/>
      <c r="C44" s="56"/>
      <c r="D44" s="56"/>
      <c r="E44" s="57"/>
      <c r="F44" s="56"/>
      <c r="G44" s="56"/>
      <c r="H44" s="56"/>
      <c r="I44" s="58"/>
      <c r="J44" s="56"/>
      <c r="K44" s="58"/>
      <c r="L44" s="59" t="str">
        <f t="shared" si="0"/>
        <v>0</v>
      </c>
      <c r="M44" s="56"/>
      <c r="N44" s="56"/>
      <c r="O44" s="56"/>
      <c r="P44" s="56"/>
      <c r="Q44" s="145"/>
      <c r="R44" s="56"/>
      <c r="S44" s="69"/>
      <c r="T44" s="58"/>
      <c r="U44" s="58"/>
      <c r="V44" s="58"/>
      <c r="W44" s="60">
        <f t="shared" si="1"/>
        <v>0</v>
      </c>
      <c r="X44" s="56"/>
      <c r="Y44" s="56"/>
      <c r="Z44" s="56"/>
      <c r="AA44" s="56"/>
      <c r="AB44" s="56"/>
      <c r="AC44" s="56"/>
      <c r="AD44" s="56"/>
    </row>
    <row r="45" spans="1:30" s="61" customFormat="1" ht="18" customHeight="1" x14ac:dyDescent="0.3">
      <c r="A45" s="55">
        <v>44</v>
      </c>
      <c r="B45" s="56"/>
      <c r="C45" s="56"/>
      <c r="D45" s="56"/>
      <c r="E45" s="57"/>
      <c r="F45" s="56"/>
      <c r="G45" s="56"/>
      <c r="H45" s="56"/>
      <c r="I45" s="58"/>
      <c r="J45" s="56"/>
      <c r="K45" s="58"/>
      <c r="L45" s="59" t="str">
        <f t="shared" si="0"/>
        <v>0</v>
      </c>
      <c r="M45" s="56"/>
      <c r="N45" s="56"/>
      <c r="O45" s="56"/>
      <c r="P45" s="56"/>
      <c r="Q45" s="145"/>
      <c r="R45" s="56"/>
      <c r="S45" s="69"/>
      <c r="T45" s="58"/>
      <c r="U45" s="58"/>
      <c r="V45" s="58"/>
      <c r="W45" s="60">
        <f t="shared" si="1"/>
        <v>0</v>
      </c>
      <c r="X45" s="56"/>
      <c r="Y45" s="56"/>
      <c r="Z45" s="56"/>
      <c r="AA45" s="56"/>
      <c r="AB45" s="56"/>
      <c r="AC45" s="56"/>
      <c r="AD45" s="56"/>
    </row>
    <row r="46" spans="1:30" s="61" customFormat="1" ht="18" customHeight="1" x14ac:dyDescent="0.3">
      <c r="A46" s="55">
        <v>45</v>
      </c>
      <c r="B46" s="56"/>
      <c r="C46" s="56"/>
      <c r="D46" s="56"/>
      <c r="E46" s="57"/>
      <c r="F46" s="56"/>
      <c r="G46" s="56"/>
      <c r="H46" s="56"/>
      <c r="I46" s="58"/>
      <c r="J46" s="56"/>
      <c r="K46" s="58"/>
      <c r="L46" s="59" t="str">
        <f t="shared" si="0"/>
        <v>0</v>
      </c>
      <c r="M46" s="56"/>
      <c r="N46" s="56"/>
      <c r="O46" s="56"/>
      <c r="P46" s="56"/>
      <c r="Q46" s="145"/>
      <c r="R46" s="56"/>
      <c r="S46" s="69"/>
      <c r="T46" s="58"/>
      <c r="U46" s="58"/>
      <c r="V46" s="58"/>
      <c r="W46" s="60">
        <f t="shared" si="1"/>
        <v>0</v>
      </c>
      <c r="X46" s="56"/>
      <c r="Y46" s="56"/>
      <c r="Z46" s="56"/>
      <c r="AA46" s="56"/>
      <c r="AB46" s="56"/>
      <c r="AC46" s="56"/>
      <c r="AD46" s="56"/>
    </row>
    <row r="47" spans="1:30" s="61" customFormat="1" ht="18" customHeight="1" x14ac:dyDescent="0.3">
      <c r="A47" s="55">
        <v>46</v>
      </c>
      <c r="B47" s="56"/>
      <c r="C47" s="56"/>
      <c r="D47" s="56"/>
      <c r="E47" s="57"/>
      <c r="F47" s="56"/>
      <c r="G47" s="56"/>
      <c r="H47" s="56"/>
      <c r="I47" s="58"/>
      <c r="J47" s="56"/>
      <c r="K47" s="58"/>
      <c r="L47" s="59" t="str">
        <f t="shared" si="0"/>
        <v>0</v>
      </c>
      <c r="M47" s="56"/>
      <c r="N47" s="56"/>
      <c r="O47" s="56"/>
      <c r="P47" s="56"/>
      <c r="Q47" s="145"/>
      <c r="R47" s="56"/>
      <c r="S47" s="69"/>
      <c r="T47" s="58"/>
      <c r="U47" s="58"/>
      <c r="V47" s="58"/>
      <c r="W47" s="60">
        <f t="shared" si="1"/>
        <v>0</v>
      </c>
      <c r="X47" s="56"/>
      <c r="Y47" s="56"/>
      <c r="Z47" s="56"/>
      <c r="AA47" s="56"/>
      <c r="AB47" s="56"/>
      <c r="AC47" s="56"/>
      <c r="AD47" s="56"/>
    </row>
    <row r="48" spans="1:30" s="61" customFormat="1" ht="18" customHeight="1" x14ac:dyDescent="0.3">
      <c r="A48" s="55">
        <v>47</v>
      </c>
      <c r="B48" s="56"/>
      <c r="C48" s="56"/>
      <c r="D48" s="56"/>
      <c r="E48" s="57"/>
      <c r="F48" s="56"/>
      <c r="G48" s="56"/>
      <c r="H48" s="56"/>
      <c r="I48" s="58"/>
      <c r="J48" s="56"/>
      <c r="K48" s="58"/>
      <c r="L48" s="59" t="str">
        <f t="shared" si="0"/>
        <v>0</v>
      </c>
      <c r="M48" s="56"/>
      <c r="N48" s="56"/>
      <c r="O48" s="56"/>
      <c r="P48" s="56"/>
      <c r="Q48" s="145"/>
      <c r="R48" s="56"/>
      <c r="S48" s="69"/>
      <c r="T48" s="58"/>
      <c r="U48" s="58"/>
      <c r="V48" s="58"/>
      <c r="W48" s="60">
        <f t="shared" si="1"/>
        <v>0</v>
      </c>
      <c r="X48" s="56"/>
      <c r="Y48" s="56"/>
      <c r="Z48" s="56"/>
      <c r="AA48" s="56"/>
      <c r="AB48" s="56"/>
      <c r="AC48" s="56"/>
      <c r="AD48" s="56"/>
    </row>
    <row r="49" spans="1:30" s="61" customFormat="1" ht="18" customHeight="1" x14ac:dyDescent="0.3">
      <c r="A49" s="55">
        <v>48</v>
      </c>
      <c r="B49" s="56"/>
      <c r="C49" s="56"/>
      <c r="D49" s="56"/>
      <c r="E49" s="57"/>
      <c r="F49" s="56"/>
      <c r="G49" s="56"/>
      <c r="H49" s="56"/>
      <c r="I49" s="58"/>
      <c r="J49" s="56"/>
      <c r="K49" s="58"/>
      <c r="L49" s="59" t="str">
        <f t="shared" si="0"/>
        <v>0</v>
      </c>
      <c r="M49" s="56"/>
      <c r="N49" s="56"/>
      <c r="O49" s="56"/>
      <c r="P49" s="56"/>
      <c r="Q49" s="145"/>
      <c r="R49" s="56"/>
      <c r="S49" s="69"/>
      <c r="T49" s="58"/>
      <c r="U49" s="58"/>
      <c r="V49" s="58"/>
      <c r="W49" s="60">
        <f t="shared" si="1"/>
        <v>0</v>
      </c>
      <c r="X49" s="56"/>
      <c r="Y49" s="56"/>
      <c r="Z49" s="56"/>
      <c r="AA49" s="56"/>
      <c r="AB49" s="56"/>
      <c r="AC49" s="56"/>
      <c r="AD49" s="56"/>
    </row>
    <row r="50" spans="1:30" s="61" customFormat="1" ht="18" customHeight="1" x14ac:dyDescent="0.3">
      <c r="A50" s="55">
        <v>49</v>
      </c>
      <c r="B50" s="56"/>
      <c r="C50" s="56"/>
      <c r="D50" s="56"/>
      <c r="E50" s="57"/>
      <c r="F50" s="56"/>
      <c r="G50" s="56"/>
      <c r="H50" s="56"/>
      <c r="I50" s="58"/>
      <c r="J50" s="56"/>
      <c r="K50" s="58"/>
      <c r="L50" s="59" t="str">
        <f t="shared" si="0"/>
        <v>0</v>
      </c>
      <c r="M50" s="56"/>
      <c r="N50" s="56"/>
      <c r="O50" s="56"/>
      <c r="P50" s="56"/>
      <c r="Q50" s="145"/>
      <c r="R50" s="56"/>
      <c r="S50" s="69"/>
      <c r="T50" s="58"/>
      <c r="U50" s="58"/>
      <c r="V50" s="58"/>
      <c r="W50" s="60">
        <f t="shared" si="1"/>
        <v>0</v>
      </c>
      <c r="X50" s="56"/>
      <c r="Y50" s="56"/>
      <c r="Z50" s="56"/>
      <c r="AA50" s="56"/>
      <c r="AB50" s="56"/>
      <c r="AC50" s="56"/>
      <c r="AD50" s="56"/>
    </row>
    <row r="51" spans="1:30" s="61" customFormat="1" ht="18" customHeight="1" x14ac:dyDescent="0.3">
      <c r="A51" s="55">
        <v>50</v>
      </c>
      <c r="B51" s="56"/>
      <c r="C51" s="56"/>
      <c r="D51" s="56"/>
      <c r="E51" s="57"/>
      <c r="F51" s="56"/>
      <c r="G51" s="56"/>
      <c r="H51" s="56"/>
      <c r="I51" s="58"/>
      <c r="J51" s="56"/>
      <c r="K51" s="58"/>
      <c r="L51" s="59" t="str">
        <f t="shared" si="0"/>
        <v>0</v>
      </c>
      <c r="M51" s="56"/>
      <c r="N51" s="56"/>
      <c r="O51" s="56"/>
      <c r="P51" s="56"/>
      <c r="Q51" s="145"/>
      <c r="R51" s="56"/>
      <c r="S51" s="69"/>
      <c r="T51" s="58"/>
      <c r="U51" s="58"/>
      <c r="V51" s="58"/>
      <c r="W51" s="60">
        <f t="shared" si="1"/>
        <v>0</v>
      </c>
      <c r="X51" s="56"/>
      <c r="Y51" s="56"/>
      <c r="Z51" s="56"/>
      <c r="AA51" s="56"/>
      <c r="AB51" s="56"/>
      <c r="AC51" s="56"/>
      <c r="AD51" s="56"/>
    </row>
    <row r="52" spans="1:30" s="61" customFormat="1" ht="18" customHeight="1" x14ac:dyDescent="0.3">
      <c r="A52" s="55">
        <v>51</v>
      </c>
      <c r="B52" s="56"/>
      <c r="C52" s="56"/>
      <c r="D52" s="56"/>
      <c r="E52" s="57"/>
      <c r="F52" s="56"/>
      <c r="G52" s="56"/>
      <c r="H52" s="56"/>
      <c r="I52" s="58"/>
      <c r="J52" s="56"/>
      <c r="K52" s="58"/>
      <c r="L52" s="59" t="str">
        <f t="shared" si="0"/>
        <v>0</v>
      </c>
      <c r="M52" s="56"/>
      <c r="N52" s="56"/>
      <c r="O52" s="56"/>
      <c r="P52" s="56"/>
      <c r="Q52" s="145"/>
      <c r="R52" s="56"/>
      <c r="S52" s="69"/>
      <c r="T52" s="58"/>
      <c r="U52" s="58"/>
      <c r="V52" s="58"/>
      <c r="W52" s="60">
        <f t="shared" si="1"/>
        <v>0</v>
      </c>
      <c r="X52" s="56"/>
      <c r="Y52" s="56"/>
      <c r="Z52" s="56"/>
      <c r="AA52" s="56"/>
      <c r="AB52" s="56"/>
      <c r="AC52" s="56"/>
      <c r="AD52" s="56"/>
    </row>
    <row r="53" spans="1:30" s="61" customFormat="1" ht="18" customHeight="1" x14ac:dyDescent="0.3">
      <c r="A53" s="55">
        <v>52</v>
      </c>
      <c r="B53" s="56"/>
      <c r="C53" s="56"/>
      <c r="D53" s="56"/>
      <c r="E53" s="57"/>
      <c r="F53" s="56"/>
      <c r="G53" s="56"/>
      <c r="H53" s="56"/>
      <c r="I53" s="58"/>
      <c r="J53" s="56"/>
      <c r="K53" s="58"/>
      <c r="L53" s="59" t="str">
        <f t="shared" si="0"/>
        <v>0</v>
      </c>
      <c r="M53" s="56"/>
      <c r="N53" s="56"/>
      <c r="O53" s="56"/>
      <c r="P53" s="56"/>
      <c r="Q53" s="145"/>
      <c r="R53" s="56"/>
      <c r="S53" s="69"/>
      <c r="T53" s="58"/>
      <c r="U53" s="58"/>
      <c r="V53" s="58"/>
      <c r="W53" s="60">
        <f t="shared" si="1"/>
        <v>0</v>
      </c>
      <c r="X53" s="56"/>
      <c r="Y53" s="56"/>
      <c r="Z53" s="56"/>
      <c r="AA53" s="56"/>
      <c r="AB53" s="56"/>
      <c r="AC53" s="56"/>
      <c r="AD53" s="56"/>
    </row>
    <row r="54" spans="1:30" s="61" customFormat="1" ht="18" customHeight="1" x14ac:dyDescent="0.3">
      <c r="A54" s="55">
        <v>53</v>
      </c>
      <c r="B54" s="56"/>
      <c r="C54" s="56"/>
      <c r="D54" s="56"/>
      <c r="E54" s="57"/>
      <c r="F54" s="56"/>
      <c r="G54" s="56"/>
      <c r="H54" s="56"/>
      <c r="I54" s="58"/>
      <c r="J54" s="56"/>
      <c r="K54" s="58"/>
      <c r="L54" s="59" t="str">
        <f t="shared" si="0"/>
        <v>0</v>
      </c>
      <c r="M54" s="56"/>
      <c r="N54" s="56"/>
      <c r="O54" s="56"/>
      <c r="P54" s="56"/>
      <c r="Q54" s="145"/>
      <c r="R54" s="56"/>
      <c r="S54" s="69"/>
      <c r="T54" s="58"/>
      <c r="U54" s="58"/>
      <c r="V54" s="58"/>
      <c r="W54" s="60">
        <f t="shared" si="1"/>
        <v>0</v>
      </c>
      <c r="X54" s="56"/>
      <c r="Y54" s="56"/>
      <c r="Z54" s="56"/>
      <c r="AA54" s="56"/>
      <c r="AB54" s="56"/>
      <c r="AC54" s="56"/>
      <c r="AD54" s="56"/>
    </row>
    <row r="55" spans="1:30" s="61" customFormat="1" ht="18" customHeight="1" x14ac:dyDescent="0.3">
      <c r="A55" s="55">
        <v>54</v>
      </c>
      <c r="B55" s="56"/>
      <c r="C55" s="56"/>
      <c r="D55" s="56"/>
      <c r="E55" s="57"/>
      <c r="F55" s="56"/>
      <c r="G55" s="56"/>
      <c r="H55" s="56"/>
      <c r="I55" s="58"/>
      <c r="J55" s="56"/>
      <c r="K55" s="58"/>
      <c r="L55" s="59" t="str">
        <f t="shared" si="0"/>
        <v>0</v>
      </c>
      <c r="M55" s="56"/>
      <c r="N55" s="56"/>
      <c r="O55" s="56"/>
      <c r="P55" s="56"/>
      <c r="Q55" s="145"/>
      <c r="R55" s="56"/>
      <c r="S55" s="69"/>
      <c r="T55" s="58"/>
      <c r="U55" s="58"/>
      <c r="V55" s="58"/>
      <c r="W55" s="60">
        <f t="shared" si="1"/>
        <v>0</v>
      </c>
      <c r="X55" s="56"/>
      <c r="Y55" s="56"/>
      <c r="Z55" s="56"/>
      <c r="AA55" s="56"/>
      <c r="AB55" s="56"/>
      <c r="AC55" s="56"/>
      <c r="AD55" s="56"/>
    </row>
    <row r="56" spans="1:30" s="61" customFormat="1" ht="18" customHeight="1" x14ac:dyDescent="0.3">
      <c r="A56" s="55">
        <v>55</v>
      </c>
      <c r="B56" s="56"/>
      <c r="C56" s="56"/>
      <c r="D56" s="56"/>
      <c r="E56" s="57"/>
      <c r="F56" s="56"/>
      <c r="G56" s="56"/>
      <c r="H56" s="56"/>
      <c r="I56" s="58"/>
      <c r="J56" s="56"/>
      <c r="K56" s="58"/>
      <c r="L56" s="59" t="str">
        <f t="shared" si="0"/>
        <v>0</v>
      </c>
      <c r="M56" s="56"/>
      <c r="N56" s="56"/>
      <c r="O56" s="56"/>
      <c r="P56" s="56"/>
      <c r="Q56" s="145"/>
      <c r="R56" s="56"/>
      <c r="S56" s="69"/>
      <c r="T56" s="58"/>
      <c r="U56" s="58"/>
      <c r="V56" s="58"/>
      <c r="W56" s="60">
        <f t="shared" si="1"/>
        <v>0</v>
      </c>
      <c r="X56" s="56"/>
      <c r="Y56" s="56"/>
      <c r="Z56" s="56"/>
      <c r="AA56" s="56"/>
      <c r="AB56" s="56"/>
      <c r="AC56" s="56"/>
      <c r="AD56" s="56"/>
    </row>
    <row r="57" spans="1:30" s="61" customFormat="1" ht="18" customHeight="1" x14ac:dyDescent="0.3">
      <c r="A57" s="55">
        <v>56</v>
      </c>
      <c r="B57" s="56"/>
      <c r="C57" s="56"/>
      <c r="D57" s="56"/>
      <c r="E57" s="57"/>
      <c r="F57" s="56"/>
      <c r="G57" s="56"/>
      <c r="H57" s="56"/>
      <c r="I57" s="58"/>
      <c r="J57" s="56"/>
      <c r="K57" s="58"/>
      <c r="L57" s="59" t="str">
        <f t="shared" si="0"/>
        <v>0</v>
      </c>
      <c r="M57" s="56"/>
      <c r="N57" s="56"/>
      <c r="O57" s="56"/>
      <c r="P57" s="56"/>
      <c r="Q57" s="145"/>
      <c r="R57" s="56"/>
      <c r="S57" s="69"/>
      <c r="T57" s="58"/>
      <c r="U57" s="58"/>
      <c r="V57" s="58"/>
      <c r="W57" s="60">
        <f t="shared" si="1"/>
        <v>0</v>
      </c>
      <c r="X57" s="56"/>
      <c r="Y57" s="56"/>
      <c r="Z57" s="56"/>
      <c r="AA57" s="56"/>
      <c r="AB57" s="56"/>
      <c r="AC57" s="56"/>
      <c r="AD57" s="56"/>
    </row>
    <row r="58" spans="1:30" s="61" customFormat="1" ht="18" customHeight="1" x14ac:dyDescent="0.3">
      <c r="A58" s="55">
        <v>57</v>
      </c>
      <c r="B58" s="56"/>
      <c r="C58" s="56"/>
      <c r="D58" s="56"/>
      <c r="E58" s="57"/>
      <c r="F58" s="56"/>
      <c r="G58" s="56"/>
      <c r="H58" s="56"/>
      <c r="I58" s="58"/>
      <c r="J58" s="56"/>
      <c r="K58" s="58"/>
      <c r="L58" s="59" t="str">
        <f t="shared" si="0"/>
        <v>0</v>
      </c>
      <c r="M58" s="56"/>
      <c r="N58" s="56"/>
      <c r="O58" s="56"/>
      <c r="P58" s="56"/>
      <c r="Q58" s="145"/>
      <c r="R58" s="56"/>
      <c r="S58" s="69"/>
      <c r="T58" s="58"/>
      <c r="U58" s="58"/>
      <c r="V58" s="58"/>
      <c r="W58" s="60">
        <f t="shared" si="1"/>
        <v>0</v>
      </c>
      <c r="X58" s="56"/>
      <c r="Y58" s="56"/>
      <c r="Z58" s="56"/>
      <c r="AA58" s="56"/>
      <c r="AB58" s="56"/>
      <c r="AC58" s="56"/>
      <c r="AD58" s="56"/>
    </row>
    <row r="59" spans="1:30" s="61" customFormat="1" ht="18" customHeight="1" x14ac:dyDescent="0.3">
      <c r="A59" s="55">
        <v>58</v>
      </c>
      <c r="B59" s="56"/>
      <c r="C59" s="56"/>
      <c r="D59" s="56"/>
      <c r="E59" s="57"/>
      <c r="F59" s="56"/>
      <c r="G59" s="56"/>
      <c r="H59" s="56"/>
      <c r="I59" s="58"/>
      <c r="J59" s="56"/>
      <c r="K59" s="58"/>
      <c r="L59" s="59" t="str">
        <f t="shared" si="0"/>
        <v>0</v>
      </c>
      <c r="M59" s="56"/>
      <c r="N59" s="56"/>
      <c r="O59" s="56"/>
      <c r="P59" s="56"/>
      <c r="Q59" s="145"/>
      <c r="R59" s="56"/>
      <c r="S59" s="69"/>
      <c r="T59" s="58"/>
      <c r="U59" s="58"/>
      <c r="V59" s="58"/>
      <c r="W59" s="60">
        <f t="shared" si="1"/>
        <v>0</v>
      </c>
      <c r="X59" s="56"/>
      <c r="Y59" s="56"/>
      <c r="Z59" s="56"/>
      <c r="AA59" s="56"/>
      <c r="AB59" s="56"/>
      <c r="AC59" s="56"/>
      <c r="AD59" s="56"/>
    </row>
    <row r="60" spans="1:30" s="61" customFormat="1" ht="18" customHeight="1" x14ac:dyDescent="0.3">
      <c r="A60" s="55">
        <v>59</v>
      </c>
      <c r="B60" s="56"/>
      <c r="C60" s="56"/>
      <c r="D60" s="56"/>
      <c r="E60" s="57"/>
      <c r="F60" s="56"/>
      <c r="G60" s="56"/>
      <c r="H60" s="56"/>
      <c r="I60" s="58"/>
      <c r="J60" s="56"/>
      <c r="K60" s="58"/>
      <c r="L60" s="59" t="str">
        <f t="shared" si="0"/>
        <v>0</v>
      </c>
      <c r="M60" s="56"/>
      <c r="N60" s="56"/>
      <c r="O60" s="56"/>
      <c r="P60" s="56"/>
      <c r="Q60" s="145"/>
      <c r="R60" s="56"/>
      <c r="S60" s="69"/>
      <c r="T60" s="58"/>
      <c r="U60" s="58"/>
      <c r="V60" s="58"/>
      <c r="W60" s="60">
        <f t="shared" si="1"/>
        <v>0</v>
      </c>
      <c r="X60" s="56"/>
      <c r="Y60" s="56"/>
      <c r="Z60" s="56"/>
      <c r="AA60" s="56"/>
      <c r="AB60" s="56"/>
      <c r="AC60" s="56"/>
      <c r="AD60" s="56"/>
    </row>
    <row r="61" spans="1:30" s="61" customFormat="1" ht="18" customHeight="1" x14ac:dyDescent="0.3">
      <c r="A61" s="55">
        <v>60</v>
      </c>
      <c r="B61" s="56"/>
      <c r="C61" s="56"/>
      <c r="D61" s="56"/>
      <c r="E61" s="57"/>
      <c r="F61" s="56"/>
      <c r="G61" s="56"/>
      <c r="H61" s="56"/>
      <c r="I61" s="58"/>
      <c r="J61" s="56"/>
      <c r="K61" s="58"/>
      <c r="L61" s="59" t="str">
        <f t="shared" si="0"/>
        <v>0</v>
      </c>
      <c r="M61" s="56"/>
      <c r="N61" s="56"/>
      <c r="O61" s="56"/>
      <c r="P61" s="56"/>
      <c r="Q61" s="145"/>
      <c r="R61" s="56"/>
      <c r="S61" s="69"/>
      <c r="T61" s="58"/>
      <c r="U61" s="58"/>
      <c r="V61" s="58"/>
      <c r="W61" s="60">
        <f t="shared" si="1"/>
        <v>0</v>
      </c>
      <c r="X61" s="56"/>
      <c r="Y61" s="56"/>
      <c r="Z61" s="56"/>
      <c r="AA61" s="56"/>
      <c r="AB61" s="56"/>
      <c r="AC61" s="56"/>
      <c r="AD61" s="56"/>
    </row>
  </sheetData>
  <sheetProtection algorithmName="SHA-512" hashValue="l5dawH8wDt+/9gOZgRzNZYwvDOKRk1Bd8au/wtEapKmhL+OmtgnmMcZLZFf6pzbrhYeI6Lfs9I01IPSknC339A==" saltValue="s4wCSjZmSG8opmhSfqcJvA==" spinCount="100000" sheet="1" objects="1" scenarios="1"/>
  <autoFilter ref="A31:R31" xr:uid="{00000000-0009-0000-0000-00000D000000}"/>
  <mergeCells count="12">
    <mergeCell ref="W30:W31"/>
    <mergeCell ref="X30:AD30"/>
    <mergeCell ref="Q1:R1"/>
    <mergeCell ref="T1:U1"/>
    <mergeCell ref="B14:D14"/>
    <mergeCell ref="B21:C21"/>
    <mergeCell ref="B27:AB28"/>
    <mergeCell ref="I30:I31"/>
    <mergeCell ref="M30:P30"/>
    <mergeCell ref="T30:T31"/>
    <mergeCell ref="U30:U31"/>
    <mergeCell ref="V30:V31"/>
  </mergeCells>
  <dataValidations count="9">
    <dataValidation type="list" allowBlank="1" showInputMessage="1" showErrorMessage="1" errorTitle="SHRA ERROR ALERT!" error="1) Click Cancel_x000a_2) Click cell under the &quot;H Type&quot; column_x000a_3) Select Household Type code from the drop-down list_x000a_For your assistance, see the USR Reference Sheet_x000a_" sqref="H32:H61" xr:uid="{00000000-0002-0000-0D00-000000000000}">
      <formula1>$B$15:$B$19</formula1>
    </dataValidation>
    <dataValidation type="list" allowBlank="1" showInputMessage="1" showErrorMessage="1" errorTitle="SHRA ERROR ALERT!" error="SHRA ERROR ALERT!_x000a_1) Click Cancel_x000a_2) Click cell under the “H Size” column_x000a_3) Select/Type Household (H) Size from the drop-down list" sqref="J32:J61" xr:uid="{00000000-0002-0000-0D00-000001000000}">
      <formula1>$H$3:$H$14</formula1>
    </dataValidation>
    <dataValidation type="list" allowBlank="1" showInputMessage="1" showErrorMessage="1" errorTitle="SHRA ERROR ALERT!" error="1) Click Cancel_x000a_2) Click cell under the &quot;Unit Designation&quot; column_x000a_3) Select Unit Designation code from the drop-down list_x000a_For your assistance, see the USR Reference Sheet" sqref="S32:S61" xr:uid="{00000000-0002-0000-0D00-000003000000}">
      <formula1>$F$17:$F$26</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N32:P61 M33:M61" xr:uid="{00000000-0002-0000-0D00-000004000000}">
      <formula1>$L$2:$L$22</formula1>
    </dataValidation>
    <dataValidation type="list" allowBlank="1" showInputMessage="1" showErrorMessage="1" errorTitle="SHRA ERROR ALERT!" error="1) Click Cancel_x000a_2) Click cell under the “Race/Ethnicity” column_x000a_3) Select Race/Ethnicity code from the drop-down list_x000a_For your assistance, see the USR Reference Sheet" sqref="G32:G61" xr:uid="{00000000-0002-0000-0D00-000006000000}">
      <formula1>$B$2:$B$7</formula1>
    </dataValidation>
    <dataValidation type="list" allowBlank="1" showInputMessage="1" showErrorMessage="1" errorTitle="SHRA ERROR ALERT!" error="1) Click Cancel_x000a_2) Click cell under the &quot;Source(s) of Income&quot; section_x000a_3) Select Source(s) of Income from the drop-down list_x000a_For your assistance, see the USR Reference Sheet" sqref="M32" xr:uid="{00000000-0002-0000-0D00-000007000000}">
      <formula1>$L$2:$L$17</formula1>
    </dataValidation>
    <dataValidation type="list" allowBlank="1" showInputMessage="1" showErrorMessage="1" sqref="F32:F61" xr:uid="{00000000-0002-0000-0D00-000008000000}">
      <formula1>$B$22:$B$23</formula1>
    </dataValidation>
    <dataValidation type="list" allowBlank="1" showInputMessage="1" showErrorMessage="1" sqref="Q32:Q61" xr:uid="{00000000-0002-0000-0D00-000009000000}">
      <formula1>$Q$2:$Q$3</formula1>
    </dataValidation>
    <dataValidation type="list" allowBlank="1" showInputMessage="1" showErrorMessage="1" errorTitle="SHRA ERROR ALERT!" error="1) Click Cancel_x000a_2) Click cell under the &quot;Unit Size&quot; column_x000a_3) Select Unit Size from the drop-down list_x000a_For your assistance, see the USR Reference Sheet" sqref="R32:R61" xr:uid="{00000000-0002-0000-0D00-00000A000000}">
      <formula1>$T$14:$T$21</formula1>
    </dataValidation>
  </dataValidations>
  <printOptions horizontalCentered="1"/>
  <pageMargins left="0" right="0" top="0" bottom="0" header="0" footer="0"/>
  <pageSetup paperSize="5" scale="70" orientation="landscape" horizontalDpi="4294967292"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HRA ERROR ALERT!" error="1) Click Cancel_x000a_2) Click cell under the &quot;100% Median Income” column_x000a_3) Select 100% Median Income level for the household size in this unit_x000a_For your assistance, see the USR Reference Sheet" xr:uid="{0FAAD39F-4F16-42FF-AB43-E79326A58F98}">
          <x14:formula1>
            <xm:f>'USR Reference Sheet'!$B$27:$B$38</xm:f>
          </x14:formula1>
          <xm:sqref>K32:K61</xm:sqref>
        </x14:dataValidation>
        <x14:dataValidation type="list" allowBlank="1" showInputMessage="1" showErrorMessage="1" errorTitle="SHRA ERROR ALERT!" error="1) Click Cancel_x000a_2) Click cell under one of the &quot;SHRA Funding Program(s)&quot; columns_x000a_3) Select SHRA Funding Program(s) from the drop-down list_x000a_For your assistance, see the USR Reference Sheet" xr:uid="{0F006377-ADFE-47DD-AC71-E9E5DD397E15}">
          <x14:formula1>
            <xm:f>'USR Reference Sheet'!$D$24:$D$44</xm:f>
          </x14:formula1>
          <xm:sqref>X32:AD61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USR Instructions v1-1-23</vt:lpstr>
      <vt:lpstr>USR Reference Sheet</vt:lpstr>
      <vt:lpstr>USR Pg 1 (1-30)</vt:lpstr>
      <vt:lpstr>USR Pg 2 (31-60)</vt:lpstr>
      <vt:lpstr>USR Pg 3 (61-90) </vt:lpstr>
      <vt:lpstr>USR Pg 4 (91-120)</vt:lpstr>
      <vt:lpstr>USR Pg 5 (121-150)</vt:lpstr>
      <vt:lpstr>USR Pg 6 (151-180)</vt:lpstr>
      <vt:lpstr>USR Pg 7 (181-210)</vt:lpstr>
      <vt:lpstr>USR Pg 8 (211-240)</vt:lpstr>
      <vt:lpstr>USR Pg 9 (241-270)</vt:lpstr>
      <vt:lpstr>USR Pg 10 (271-300)</vt:lpstr>
      <vt:lpstr>USR Pg 11 (301-330)</vt:lpstr>
      <vt:lpstr>USR Pg 12 (331-360)</vt:lpstr>
      <vt:lpstr>'USR Instructions v1-1-23'!Print_Area</vt:lpstr>
      <vt:lpstr>'USR Pg 1 (1-30)'!Print_Area</vt:lpstr>
      <vt:lpstr>'USR Pg 10 (271-300)'!Print_Area</vt:lpstr>
      <vt:lpstr>'USR Pg 11 (301-330)'!Print_Area</vt:lpstr>
      <vt:lpstr>'USR Pg 12 (331-360)'!Print_Area</vt:lpstr>
      <vt:lpstr>'USR Pg 2 (31-60)'!Print_Area</vt:lpstr>
      <vt:lpstr>'USR Pg 3 (61-90) '!Print_Area</vt:lpstr>
      <vt:lpstr>'USR Pg 4 (91-120)'!Print_Area</vt:lpstr>
      <vt:lpstr>'USR Pg 5 (121-150)'!Print_Area</vt:lpstr>
      <vt:lpstr>'USR Pg 6 (151-180)'!Print_Area</vt:lpstr>
      <vt:lpstr>'USR Pg 7 (181-210)'!Print_Area</vt:lpstr>
      <vt:lpstr>'USR Pg 8 (211-240)'!Print_Area</vt:lpstr>
      <vt:lpstr>'USR Pg 9 (241-270)'!Print_Area</vt:lpstr>
      <vt:lpstr>'USR Reference Sheet'!Print_Area</vt:lpstr>
      <vt:lpstr>'USR Pg 1 (1-30)'!Print_Titles</vt:lpstr>
      <vt:lpstr>'USR Pg 10 (271-300)'!Print_Titles</vt:lpstr>
      <vt:lpstr>'USR Pg 11 (301-330)'!Print_Titles</vt:lpstr>
      <vt:lpstr>'USR Pg 12 (331-360)'!Print_Titles</vt:lpstr>
      <vt:lpstr>'USR Pg 2 (31-60)'!Print_Titles</vt:lpstr>
      <vt:lpstr>'USR Pg 3 (61-90) '!Print_Titles</vt:lpstr>
      <vt:lpstr>'USR Pg 4 (91-120)'!Print_Titles</vt:lpstr>
      <vt:lpstr>'USR Pg 5 (121-150)'!Print_Titles</vt:lpstr>
      <vt:lpstr>'USR Pg 6 (151-180)'!Print_Titles</vt:lpstr>
      <vt:lpstr>'USR Pg 7 (181-210)'!Print_Titles</vt:lpstr>
      <vt:lpstr>'USR Pg 8 (211-240)'!Print_Titles</vt:lpstr>
      <vt:lpstr>'USR Pg 9 (241-270)'!Print_Titles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unitrep</dc:title>
  <dc:creator>Sacramento Housing &amp; Redevelop</dc:creator>
  <cp:lastModifiedBy>Whitney Hinton</cp:lastModifiedBy>
  <cp:lastPrinted>2023-06-29T20:10:00Z</cp:lastPrinted>
  <dcterms:created xsi:type="dcterms:W3CDTF">2003-08-25T13:53:37Z</dcterms:created>
  <dcterms:modified xsi:type="dcterms:W3CDTF">2024-06-29T00:57:58Z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